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Tiago\Desktop\Combustíveis setembro\"/>
    </mc:Choice>
  </mc:AlternateContent>
  <xr:revisionPtr revIDLastSave="0" documentId="13_ncr:1_{4A2E4A57-8D29-492F-BF20-FF41E103F6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ral " sheetId="1" r:id="rId1"/>
    <sheet name="Planilha2" sheetId="7" r:id="rId2"/>
    <sheet name="Gráfico " sheetId="3" r:id="rId3"/>
    <sheet name="Tabelas " sheetId="4" r:id="rId4"/>
    <sheet name="Mais em conta " sheetId="5" r:id="rId5"/>
    <sheet name="Mapa Melhores preços 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7" l="1"/>
  <c r="H4" i="7"/>
  <c r="H5" i="7"/>
  <c r="H6" i="7"/>
  <c r="H7" i="7"/>
  <c r="H8" i="7"/>
  <c r="H9" i="7"/>
  <c r="H10" i="7"/>
  <c r="H11" i="7"/>
  <c r="H3" i="7"/>
  <c r="G12" i="7"/>
  <c r="F23" i="4"/>
  <c r="F24" i="4"/>
  <c r="F25" i="4"/>
  <c r="F26" i="4"/>
  <c r="F27" i="4"/>
  <c r="F22" i="4"/>
  <c r="E23" i="4"/>
  <c r="E24" i="4"/>
  <c r="E25" i="4"/>
  <c r="E26" i="4"/>
  <c r="E27" i="4"/>
  <c r="E22" i="4"/>
  <c r="F18" i="4"/>
  <c r="F14" i="4"/>
  <c r="F15" i="4"/>
  <c r="F16" i="4"/>
  <c r="F17" i="4"/>
  <c r="F13" i="4"/>
  <c r="E14" i="4"/>
  <c r="E15" i="4"/>
  <c r="E16" i="4"/>
  <c r="E17" i="4"/>
  <c r="E18" i="4"/>
  <c r="E13" i="4"/>
  <c r="F5" i="4"/>
  <c r="F6" i="4"/>
  <c r="F7" i="4"/>
  <c r="F8" i="4"/>
  <c r="F9" i="4"/>
  <c r="F4" i="4"/>
  <c r="E5" i="4"/>
  <c r="E6" i="4"/>
  <c r="E7" i="4"/>
  <c r="E8" i="4"/>
  <c r="E9" i="4"/>
  <c r="E4" i="4"/>
  <c r="F59" i="1"/>
  <c r="E59" i="1"/>
  <c r="F56" i="1"/>
  <c r="G56" i="1"/>
  <c r="H56" i="1"/>
  <c r="I56" i="1"/>
  <c r="J56" i="1"/>
  <c r="G59" i="1"/>
  <c r="H59" i="1"/>
  <c r="I59" i="1"/>
  <c r="J59" i="1"/>
  <c r="F57" i="1"/>
  <c r="G57" i="1"/>
  <c r="H57" i="1"/>
  <c r="I57" i="1"/>
  <c r="J57" i="1"/>
  <c r="J60" i="1" s="1"/>
  <c r="E57" i="1"/>
  <c r="E56" i="1"/>
  <c r="H60" i="1" l="1"/>
  <c r="I58" i="1"/>
  <c r="G60" i="1"/>
  <c r="F60" i="1"/>
  <c r="J58" i="1"/>
  <c r="E60" i="1"/>
  <c r="I60" i="1"/>
  <c r="H58" i="1"/>
  <c r="G58" i="1"/>
  <c r="F58" i="1"/>
  <c r="E58" i="1"/>
</calcChain>
</file>

<file path=xl/sharedStrings.xml><?xml version="1.0" encoding="utf-8"?>
<sst xmlns="http://schemas.openxmlformats.org/spreadsheetml/2006/main" count="525" uniqueCount="165">
  <si>
    <t>Postos de Combustíveis</t>
  </si>
  <si>
    <t>Bandeira</t>
  </si>
  <si>
    <t>Endereço</t>
  </si>
  <si>
    <t>Bairro</t>
  </si>
  <si>
    <t>Preços</t>
  </si>
  <si>
    <t>G.C</t>
  </si>
  <si>
    <t>G.A</t>
  </si>
  <si>
    <t>E</t>
  </si>
  <si>
    <t>D</t>
  </si>
  <si>
    <t>S-10</t>
  </si>
  <si>
    <t>GNV</t>
  </si>
  <si>
    <t>Anel do brejo</t>
  </si>
  <si>
    <t>Branca</t>
  </si>
  <si>
    <t>Rua Dr. Vasconcelos, 127.</t>
  </si>
  <si>
    <t>Alto Branco</t>
  </si>
  <si>
    <t>Almirante</t>
  </si>
  <si>
    <t>Ipiranga</t>
  </si>
  <si>
    <t>Av. Almirante Barroso, 634.</t>
  </si>
  <si>
    <t>Liberdade</t>
  </si>
  <si>
    <t>Amigão</t>
  </si>
  <si>
    <t>Av. Assis Chateaubriand, 2980.</t>
  </si>
  <si>
    <t>Distrito industrial</t>
  </si>
  <si>
    <t>Avenida</t>
  </si>
  <si>
    <t>Av. Assis Chateaubriand, 1600.</t>
  </si>
  <si>
    <t>Bandeirantes</t>
  </si>
  <si>
    <t>Rua Epitácio Pessoa, 385.</t>
  </si>
  <si>
    <t>Centro</t>
  </si>
  <si>
    <t>Bodocongó</t>
  </si>
  <si>
    <t>Av. Aprigio Veloso, 625.</t>
  </si>
  <si>
    <t>Catolé</t>
  </si>
  <si>
    <t>Shell</t>
  </si>
  <si>
    <t>Rua Vigário Calixto, 3003.</t>
  </si>
  <si>
    <t>Sandra Cavalcante</t>
  </si>
  <si>
    <t>Centenário</t>
  </si>
  <si>
    <t>Rua Francisco Lopes, 432.</t>
  </si>
  <si>
    <t>BR</t>
  </si>
  <si>
    <t>R. Tomás Soares de Souza, 170</t>
  </si>
  <si>
    <t>Distrito</t>
  </si>
  <si>
    <t>Av. João Wallig, 2304.</t>
  </si>
  <si>
    <t>Domingos</t>
  </si>
  <si>
    <t>Setta</t>
  </si>
  <si>
    <t>Av. Dep. Raimundo Asfora, 1699.</t>
  </si>
  <si>
    <t>Três irmãs</t>
  </si>
  <si>
    <t>Fechine</t>
  </si>
  <si>
    <t xml:space="preserve">Shell </t>
  </si>
  <si>
    <t>Rua Roza Gonzaga de Luna, 80.</t>
  </si>
  <si>
    <t>FRS</t>
  </si>
  <si>
    <t>Av. Pres. Getúlio Vargas, 1367.</t>
  </si>
  <si>
    <t>Prata</t>
  </si>
  <si>
    <t>Ale</t>
  </si>
  <si>
    <t>GS</t>
  </si>
  <si>
    <t>Rua Isabel Barbosa de Araújo, S/N.</t>
  </si>
  <si>
    <t>Jardins</t>
  </si>
  <si>
    <t>Rua Aprigio Pereira Nepomuceno, 1031.</t>
  </si>
  <si>
    <t>Jardim Paulistano</t>
  </si>
  <si>
    <t>JE</t>
  </si>
  <si>
    <t>RUA FRANCISCO ANTÔNIO DO NASCIMENTO, 584.</t>
  </si>
  <si>
    <t>Nova Brasília</t>
  </si>
  <si>
    <t>Laís XII</t>
  </si>
  <si>
    <t>Av. Dinamérica Alves Correia, 325.</t>
  </si>
  <si>
    <t>Santa Rosa</t>
  </si>
  <si>
    <t>São José</t>
  </si>
  <si>
    <t>Marília</t>
  </si>
  <si>
    <t>Av. Professor Almeida Barreto, 201.</t>
  </si>
  <si>
    <t>Máster gás</t>
  </si>
  <si>
    <t>Av. Assis Chateaubriand, 2675.</t>
  </si>
  <si>
    <t>Monumento</t>
  </si>
  <si>
    <t>Av. Pref. Severino Bezerra Cabral, 38.</t>
  </si>
  <si>
    <t>MS</t>
  </si>
  <si>
    <t>Rua Avani Casemiro de Albuquerque, 20.</t>
  </si>
  <si>
    <t>Norberto</t>
  </si>
  <si>
    <t>Rua Lourival de Andrade, 1001.</t>
  </si>
  <si>
    <t>Padre Cicero</t>
  </si>
  <si>
    <t>Av. Assis Chateaubriand, 44.</t>
  </si>
  <si>
    <t>Padre Cícero I</t>
  </si>
  <si>
    <t>Rua Manoel Mota, 635.</t>
  </si>
  <si>
    <t>Portal</t>
  </si>
  <si>
    <t>Rua Alice Menezes dos Santos, 45.</t>
  </si>
  <si>
    <t>Rua João Alves de Oliveira, 327.</t>
  </si>
  <si>
    <t>Rodo Paraíba</t>
  </si>
  <si>
    <t>Av. Juscelino Kubitschek 3000.</t>
  </si>
  <si>
    <t>Velame</t>
  </si>
  <si>
    <t>Rodoviário</t>
  </si>
  <si>
    <t>Rua Dom Pedro II, 148.</t>
  </si>
  <si>
    <t>Roma</t>
  </si>
  <si>
    <t>Rua Quebra Quilos, 47.</t>
  </si>
  <si>
    <t>Santa Ana</t>
  </si>
  <si>
    <t>Av. Pref. Severino Bezerra Cabral, 950.</t>
  </si>
  <si>
    <t>Santa Terezinha</t>
  </si>
  <si>
    <t>Av. Pref. Severino Bezerra Cabral, s/n, BR 230.</t>
  </si>
  <si>
    <t>Vila Cabral</t>
  </si>
  <si>
    <t>Santo Antônio</t>
  </si>
  <si>
    <t>Rua Tavares Cavalcante, 655.</t>
  </si>
  <si>
    <t>Rua João Quirino, 895.</t>
  </si>
  <si>
    <t>São Luiz</t>
  </si>
  <si>
    <t>Av. Manoel Tavares, 710.</t>
  </si>
  <si>
    <t>São Luiz I</t>
  </si>
  <si>
    <t>Rua Almeida Barreto, 1950.</t>
  </si>
  <si>
    <t>São Luiz II</t>
  </si>
  <si>
    <t>Rua Epitácio Pessoa, 350.</t>
  </si>
  <si>
    <t>São Luiz III</t>
  </si>
  <si>
    <t>Rua Consul Joseph Noujain Habbi, 1001.</t>
  </si>
  <si>
    <t>São Luiz V</t>
  </si>
  <si>
    <t>Rua Inácio Pedro Diniz, 115.</t>
  </si>
  <si>
    <t>São Marcos</t>
  </si>
  <si>
    <t>Av. Assis Chateaubriand, 878.</t>
  </si>
  <si>
    <t>São Marcos 2</t>
  </si>
  <si>
    <t>R. Pedro Otávio de Farias Leite, 343</t>
  </si>
  <si>
    <t>São Vicente</t>
  </si>
  <si>
    <t>Rua Getúlio Vargas, 684.</t>
  </si>
  <si>
    <t>Sertões</t>
  </si>
  <si>
    <t>Av. Mal. Floriano Peixoto, 2770.</t>
  </si>
  <si>
    <t>Shopping</t>
  </si>
  <si>
    <t>Av. Pref. Severino Bezerra Cabral, 1225.</t>
  </si>
  <si>
    <t>Mirante</t>
  </si>
  <si>
    <t>Sudoeste</t>
  </si>
  <si>
    <t>Av. Dep. Raimundo Asfora, 1000.</t>
  </si>
  <si>
    <t>Unigás</t>
  </si>
  <si>
    <t>Rua Joaquim Caroca, 517.</t>
  </si>
  <si>
    <t>Universitário</t>
  </si>
  <si>
    <t>Av. Aprigio Veloso, 334.</t>
  </si>
  <si>
    <t>Viaduto</t>
  </si>
  <si>
    <t>Rua Jiló Guedes, 665.</t>
  </si>
  <si>
    <t>Viera</t>
  </si>
  <si>
    <t>Rua Benício Fernandes, 211.</t>
  </si>
  <si>
    <t>São José da mata</t>
  </si>
  <si>
    <t>Posto Opção</t>
  </si>
  <si>
    <t xml:space="preserve">Presidente </t>
  </si>
  <si>
    <t xml:space="preserve">Branca </t>
  </si>
  <si>
    <t xml:space="preserve"> R. João Suassuna, 579 - Centro</t>
  </si>
  <si>
    <t xml:space="preserve">Centro </t>
  </si>
  <si>
    <t xml:space="preserve">Ponto Cem Réis </t>
  </si>
  <si>
    <t>Paulistano</t>
  </si>
  <si>
    <t>Av. Jorn. Assis Chateaubriand, 2292</t>
  </si>
  <si>
    <t xml:space="preserve">Liberdade </t>
  </si>
  <si>
    <t>Menor Preço (R$)</t>
  </si>
  <si>
    <t>Maior Preço (R$)</t>
  </si>
  <si>
    <t>Diferença (R$)</t>
  </si>
  <si>
    <t>Preço médio ( R$)</t>
  </si>
  <si>
    <t>Variação (%)</t>
  </si>
  <si>
    <t>Rodovia BR 230, s/n</t>
  </si>
  <si>
    <t xml:space="preserve">Dallas </t>
  </si>
  <si>
    <t xml:space="preserve">BR </t>
  </si>
  <si>
    <t xml:space="preserve">Comparativo de preço entre os combustíveis </t>
  </si>
  <si>
    <t xml:space="preserve">Combustíveis </t>
  </si>
  <si>
    <t>Menor preço (R$)</t>
  </si>
  <si>
    <t>Maior preço (R$)</t>
  </si>
  <si>
    <t>Diferença</t>
  </si>
  <si>
    <t>DS-500</t>
  </si>
  <si>
    <t>DS-10</t>
  </si>
  <si>
    <t>Comparativo com o mês anterior (Agosto/2022)</t>
  </si>
  <si>
    <t>Postos</t>
  </si>
  <si>
    <t xml:space="preserve">Bandeira </t>
  </si>
  <si>
    <t xml:space="preserve">Endereço </t>
  </si>
  <si>
    <t xml:space="preserve">Bairro </t>
  </si>
  <si>
    <t>Preços  (R$)</t>
  </si>
  <si>
    <t>G. A</t>
  </si>
  <si>
    <t>D-S10</t>
  </si>
  <si>
    <t>Cod</t>
  </si>
  <si>
    <t>Preço (R$)</t>
  </si>
  <si>
    <t xml:space="preserve">Quantidade de estabelecimentos </t>
  </si>
  <si>
    <t xml:space="preserve">Percentual de estabelecimentos amostrados </t>
  </si>
  <si>
    <t>Total</t>
  </si>
  <si>
    <t>NT</t>
  </si>
  <si>
    <t>Pesquisa de preço de combustíveis 06/07/2022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</si>
</sst>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  <numFmt numFmtId="165" formatCode="&quot;R$&quot;\ #,##0.000;[Red]\-&quot;R$&quot;\ #,##0.000"/>
  </numFmts>
  <fonts count="18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rgb="FF000000"/>
      <name val="&quot;Calibri &quot;"/>
    </font>
    <font>
      <sz val="10"/>
      <color theme="1"/>
      <name val="Arial"/>
      <scheme val="minor"/>
    </font>
    <font>
      <sz val="10"/>
      <color rgb="FF000000"/>
      <name val="Roboto"/>
    </font>
    <font>
      <sz val="10"/>
      <color rgb="FF000000"/>
      <name val="Arial"/>
      <scheme val="minor"/>
    </font>
    <font>
      <sz val="11"/>
      <color theme="1"/>
      <name val="Arial"/>
      <family val="2"/>
      <scheme val="major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&quot;Calibri &quot;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F243E"/>
        <bgColor rgb="FF0F243E"/>
      </patternFill>
    </fill>
    <fill>
      <patternFill patternType="solid">
        <fgColor rgb="FF17365D"/>
        <bgColor rgb="FF17365D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9" borderId="0" xfId="0" applyFont="1" applyFill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0" fontId="0" fillId="0" borderId="1" xfId="2" applyNumberFormat="1" applyFont="1" applyBorder="1" applyAlignment="1"/>
    <xf numFmtId="164" fontId="2" fillId="0" borderId="2" xfId="1" applyNumberFormat="1" applyFont="1" applyBorder="1" applyAlignment="1">
      <alignment horizontal="left"/>
    </xf>
    <xf numFmtId="164" fontId="0" fillId="0" borderId="1" xfId="1" applyNumberFormat="1" applyFont="1" applyBorder="1" applyAlignme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0" fillId="0" borderId="3" xfId="0" applyBorder="1"/>
    <xf numFmtId="44" fontId="15" fillId="11" borderId="3" xfId="1" applyFont="1" applyFill="1" applyBorder="1" applyAlignment="1">
      <alignment vertical="center"/>
    </xf>
    <xf numFmtId="164" fontId="0" fillId="0" borderId="3" xfId="1" applyNumberFormat="1" applyFont="1" applyBorder="1"/>
    <xf numFmtId="164" fontId="16" fillId="0" borderId="3" xfId="1" applyNumberFormat="1" applyFont="1" applyBorder="1" applyAlignment="1">
      <alignment vertical="center"/>
    </xf>
    <xf numFmtId="10" fontId="16" fillId="0" borderId="3" xfId="2" applyNumberFormat="1" applyFont="1" applyBorder="1" applyAlignment="1">
      <alignment horizontal="right" vertical="center"/>
    </xf>
    <xf numFmtId="0" fontId="17" fillId="12" borderId="3" xfId="0" applyFont="1" applyFill="1" applyBorder="1" applyAlignment="1">
      <alignment vertical="center"/>
    </xf>
    <xf numFmtId="17" fontId="17" fillId="12" borderId="3" xfId="0" applyNumberFormat="1" applyFont="1" applyFill="1" applyBorder="1" applyAlignment="1">
      <alignment vertical="center"/>
    </xf>
    <xf numFmtId="8" fontId="14" fillId="0" borderId="3" xfId="0" applyNumberFormat="1" applyFont="1" applyBorder="1" applyAlignment="1">
      <alignment horizontal="center" vertical="center"/>
    </xf>
    <xf numFmtId="10" fontId="14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0" fillId="0" borderId="3" xfId="1" applyNumberFormat="1" applyFont="1" applyBorder="1"/>
    <xf numFmtId="165" fontId="0" fillId="0" borderId="0" xfId="0" applyNumberFormat="1"/>
    <xf numFmtId="164" fontId="14" fillId="0" borderId="0" xfId="4" applyNumberFormat="1" applyFont="1" applyAlignment="1"/>
    <xf numFmtId="164" fontId="14" fillId="0" borderId="3" xfId="4" applyNumberFormat="1" applyFont="1" applyBorder="1" applyAlignment="1"/>
    <xf numFmtId="8" fontId="14" fillId="0" borderId="3" xfId="0" applyNumberFormat="1" applyFont="1" applyBorder="1" applyAlignment="1">
      <alignment vertical="center"/>
    </xf>
    <xf numFmtId="10" fontId="14" fillId="0" borderId="3" xfId="0" applyNumberFormat="1" applyFont="1" applyBorder="1" applyAlignment="1">
      <alignment horizontal="right" vertical="center"/>
    </xf>
    <xf numFmtId="0" fontId="17" fillId="10" borderId="3" xfId="0" applyFont="1" applyFill="1" applyBorder="1" applyAlignment="1">
      <alignment vertical="center"/>
    </xf>
    <xf numFmtId="0" fontId="17" fillId="11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left"/>
    </xf>
    <xf numFmtId="164" fontId="11" fillId="0" borderId="3" xfId="1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4" fontId="15" fillId="10" borderId="3" xfId="1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3" xfId="0" applyNumberFormat="1" applyBorder="1"/>
    <xf numFmtId="0" fontId="0" fillId="0" borderId="5" xfId="0" applyBorder="1"/>
    <xf numFmtId="164" fontId="0" fillId="0" borderId="5" xfId="1" applyNumberFormat="1" applyFont="1" applyBorder="1" applyAlignment="1">
      <alignment horizontal="left"/>
    </xf>
    <xf numFmtId="0" fontId="0" fillId="0" borderId="0" xfId="0" applyBorder="1"/>
    <xf numFmtId="0" fontId="0" fillId="0" borderId="6" xfId="0" applyBorder="1"/>
    <xf numFmtId="10" fontId="0" fillId="0" borderId="6" xfId="2" applyNumberFormat="1" applyFont="1" applyBorder="1"/>
    <xf numFmtId="165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</cellXfs>
  <cellStyles count="6">
    <cellStyle name="Moeda" xfId="1" builtinId="4"/>
    <cellStyle name="Moeda 2" xfId="4" xr:uid="{9C0569D1-A065-4DAF-AC5B-441F09E7440D}"/>
    <cellStyle name="Normal" xfId="0" builtinId="0"/>
    <cellStyle name="Normal 2" xfId="3" xr:uid="{834A2C1F-01AC-41A0-88CC-1257AA272575}"/>
    <cellStyle name="Porcentagem" xfId="2" builtinId="5"/>
    <cellStyle name="Porcentagem 2" xfId="5" xr:uid="{03EA768C-AF59-4F67-BB70-D60F22C62BF5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&quot;Calibri &quot;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</a:t>
            </a:r>
            <a:r>
              <a:rPr lang="pt-BR" baseline="0"/>
              <a:t> médio (R$) 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36-456F-9D27-1A799EF07BC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36-456F-9D27-1A799EF07B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36-456F-9D27-1A799EF07B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E36-456F-9D27-1A799EF07B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36-456F-9D27-1A799EF07BC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E36-456F-9D27-1A799EF07B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'!$B$2:$G$2</c:f>
              <c:strCache>
                <c:ptCount val="6"/>
                <c:pt idx="0">
                  <c:v>G.C</c:v>
                </c:pt>
                <c:pt idx="1">
                  <c:v>G.A</c:v>
                </c:pt>
                <c:pt idx="2">
                  <c:v>E</c:v>
                </c:pt>
                <c:pt idx="3">
                  <c:v>D</c:v>
                </c:pt>
                <c:pt idx="4">
                  <c:v>S-10</c:v>
                </c:pt>
                <c:pt idx="5">
                  <c:v>GNV</c:v>
                </c:pt>
              </c:strCache>
            </c:strRef>
          </c:cat>
          <c:val>
            <c:numRef>
              <c:f>'Gráfico '!$B$3:$G$3</c:f>
              <c:numCache>
                <c:formatCode>_-"R$"\ * #,##0.000_-;\-"R$"\ * #,##0.000_-;_-"R$"\ * "-"??_-;_-@_-</c:formatCode>
                <c:ptCount val="6"/>
                <c:pt idx="0">
                  <c:v>5.014807692307695</c:v>
                </c:pt>
                <c:pt idx="1">
                  <c:v>5.1738095238095232</c:v>
                </c:pt>
                <c:pt idx="2">
                  <c:v>4.0505769230769237</c:v>
                </c:pt>
                <c:pt idx="3">
                  <c:v>6.5832142857142868</c:v>
                </c:pt>
                <c:pt idx="4">
                  <c:v>6.7227999999999994</c:v>
                </c:pt>
                <c:pt idx="5">
                  <c:v>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6-456F-9D27-1A799EF07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863832"/>
        <c:axId val="410861536"/>
      </c:barChart>
      <c:catAx>
        <c:axId val="41086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0861536"/>
        <c:crosses val="autoZero"/>
        <c:auto val="1"/>
        <c:lblAlgn val="ctr"/>
        <c:lblOffset val="100"/>
        <c:noMultiLvlLbl val="0"/>
      </c:catAx>
      <c:valAx>
        <c:axId val="410861536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0_-;\-&quot;R$&quot;\ * #,##0.0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086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14287</xdr:rowOff>
    </xdr:from>
    <xdr:to>
      <xdr:col>7</xdr:col>
      <xdr:colOff>447675</xdr:colOff>
      <xdr:row>21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CCA5FB-8234-1F01-7D21-2E30486AED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133350</xdr:rowOff>
    </xdr:from>
    <xdr:to>
      <xdr:col>19</xdr:col>
      <xdr:colOff>153444</xdr:colOff>
      <xdr:row>48</xdr:row>
      <xdr:rowOff>77254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4DA6967-5888-500F-9E9B-0CA57201B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295275"/>
          <a:ext cx="7478169" cy="75543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1513B6-0601-42EB-A086-819DF824E62A}" name="Tabela1" displayName="Tabela1" ref="A2:B54" totalsRowShown="0" tableBorderDxfId="1">
  <autoFilter ref="A2:B54" xr:uid="{211513B6-0601-42EB-A086-819DF824E62A}"/>
  <tableColumns count="2">
    <tableColumn id="1" xr3:uid="{BE3DA5F1-83A5-4689-ABB2-A9F85C0CEE10}" name="G.C" dataDxfId="0"/>
    <tableColumn id="2" xr3:uid="{8363AA98-4A79-4168-A348-2A6321203D51}" name="Co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60"/>
  <sheetViews>
    <sheetView topLeftCell="A17" workbookViewId="0">
      <selection sqref="A1:J55"/>
    </sheetView>
  </sheetViews>
  <sheetFormatPr defaultColWidth="12.5703125" defaultRowHeight="15.75" customHeight="1"/>
  <cols>
    <col min="1" max="1" width="28.7109375" bestFit="1" customWidth="1"/>
    <col min="2" max="2" width="11.42578125" bestFit="1" customWidth="1"/>
    <col min="3" max="3" width="46.85546875" bestFit="1" customWidth="1"/>
    <col min="4" max="4" width="16.5703125" bestFit="1" customWidth="1"/>
    <col min="5" max="10" width="9.5703125" bestFit="1" customWidth="1"/>
  </cols>
  <sheetData>
    <row r="1" spans="1:11" ht="15.75" customHeight="1">
      <c r="A1" s="41" t="s">
        <v>164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5.75" customHeight="1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2"/>
      <c r="G2" s="42"/>
      <c r="H2" s="42"/>
      <c r="I2" s="42"/>
      <c r="J2" s="42"/>
    </row>
    <row r="3" spans="1:11" ht="15.75" customHeight="1">
      <c r="A3" s="42"/>
      <c r="B3" s="42"/>
      <c r="C3" s="42"/>
      <c r="D3" s="42"/>
      <c r="E3" s="13" t="s">
        <v>5</v>
      </c>
      <c r="F3" s="14" t="s">
        <v>6</v>
      </c>
      <c r="G3" s="15" t="s">
        <v>7</v>
      </c>
      <c r="H3" s="16" t="s">
        <v>8</v>
      </c>
      <c r="I3" s="17" t="s">
        <v>9</v>
      </c>
      <c r="J3" s="18" t="s">
        <v>10</v>
      </c>
    </row>
    <row r="4" spans="1:11" ht="12.75">
      <c r="A4" s="9" t="s">
        <v>11</v>
      </c>
      <c r="B4" s="9" t="s">
        <v>12</v>
      </c>
      <c r="C4" s="9" t="s">
        <v>13</v>
      </c>
      <c r="D4" s="9" t="s">
        <v>14</v>
      </c>
      <c r="E4" s="9">
        <v>5.19</v>
      </c>
      <c r="F4" s="9">
        <v>4.99</v>
      </c>
      <c r="G4" s="9">
        <v>3.99</v>
      </c>
      <c r="H4" s="9">
        <v>6.55</v>
      </c>
      <c r="I4" s="9">
        <v>6.69</v>
      </c>
      <c r="J4" s="9" t="s">
        <v>163</v>
      </c>
    </row>
    <row r="5" spans="1:11" ht="12.75">
      <c r="A5" s="9" t="s">
        <v>15</v>
      </c>
      <c r="B5" s="9" t="s">
        <v>16</v>
      </c>
      <c r="C5" s="9" t="s">
        <v>17</v>
      </c>
      <c r="D5" s="9" t="s">
        <v>18</v>
      </c>
      <c r="E5" s="9">
        <v>4.99</v>
      </c>
      <c r="F5" s="9">
        <v>5.19</v>
      </c>
      <c r="G5" s="9">
        <v>3.97</v>
      </c>
      <c r="H5" s="9" t="s">
        <v>163</v>
      </c>
      <c r="I5" s="9">
        <v>6.59</v>
      </c>
      <c r="J5" s="9" t="s">
        <v>163</v>
      </c>
    </row>
    <row r="6" spans="1:11" ht="12.75">
      <c r="A6" s="9" t="s">
        <v>19</v>
      </c>
      <c r="B6" s="9" t="s">
        <v>12</v>
      </c>
      <c r="C6" s="9" t="s">
        <v>20</v>
      </c>
      <c r="D6" s="9" t="s">
        <v>21</v>
      </c>
      <c r="E6" s="9">
        <v>4.95</v>
      </c>
      <c r="F6" s="9">
        <v>4.95</v>
      </c>
      <c r="G6" s="9">
        <v>3.95</v>
      </c>
      <c r="H6" s="9">
        <v>6.59</v>
      </c>
      <c r="I6" s="9">
        <v>6.69</v>
      </c>
      <c r="J6" s="9" t="s">
        <v>163</v>
      </c>
      <c r="K6" s="1"/>
    </row>
    <row r="7" spans="1:11" ht="12.75">
      <c r="A7" s="9" t="s">
        <v>22</v>
      </c>
      <c r="B7" s="9" t="s">
        <v>16</v>
      </c>
      <c r="C7" s="9" t="s">
        <v>23</v>
      </c>
      <c r="D7" s="9" t="s">
        <v>18</v>
      </c>
      <c r="E7" s="9">
        <v>4.99</v>
      </c>
      <c r="F7" s="9">
        <v>5.19</v>
      </c>
      <c r="G7" s="9">
        <v>3.97</v>
      </c>
      <c r="H7" s="9">
        <v>6.49</v>
      </c>
      <c r="I7" s="9">
        <v>6.59</v>
      </c>
      <c r="J7" s="9" t="s">
        <v>163</v>
      </c>
      <c r="K7" s="2"/>
    </row>
    <row r="8" spans="1:11" ht="12.75">
      <c r="A8" s="9" t="s">
        <v>24</v>
      </c>
      <c r="B8" s="9" t="s">
        <v>12</v>
      </c>
      <c r="C8" s="9" t="s">
        <v>25</v>
      </c>
      <c r="D8" s="9" t="s">
        <v>26</v>
      </c>
      <c r="E8" s="9">
        <v>5.19</v>
      </c>
      <c r="F8" s="9">
        <v>5.2</v>
      </c>
      <c r="G8" s="9">
        <v>4.29</v>
      </c>
      <c r="H8" s="9" t="s">
        <v>163</v>
      </c>
      <c r="I8" s="9">
        <v>6.77</v>
      </c>
      <c r="J8" s="9" t="s">
        <v>163</v>
      </c>
    </row>
    <row r="9" spans="1:11" ht="12.75">
      <c r="A9" s="9" t="s">
        <v>27</v>
      </c>
      <c r="B9" s="9" t="s">
        <v>16</v>
      </c>
      <c r="C9" s="9" t="s">
        <v>28</v>
      </c>
      <c r="D9" s="9" t="s">
        <v>27</v>
      </c>
      <c r="E9" s="9">
        <v>4.99</v>
      </c>
      <c r="F9" s="9">
        <v>5.19</v>
      </c>
      <c r="G9" s="9">
        <v>3.97</v>
      </c>
      <c r="H9" s="9" t="s">
        <v>163</v>
      </c>
      <c r="I9" s="9">
        <v>6.77</v>
      </c>
      <c r="J9" s="9" t="s">
        <v>163</v>
      </c>
    </row>
    <row r="10" spans="1:11" ht="12.75">
      <c r="A10" s="9" t="s">
        <v>29</v>
      </c>
      <c r="B10" s="9" t="s">
        <v>30</v>
      </c>
      <c r="C10" s="9" t="s">
        <v>31</v>
      </c>
      <c r="D10" s="9" t="s">
        <v>32</v>
      </c>
      <c r="E10" s="9">
        <v>4.99</v>
      </c>
      <c r="F10" s="9">
        <v>5.19</v>
      </c>
      <c r="G10" s="9">
        <v>3.97</v>
      </c>
      <c r="H10" s="9" t="s">
        <v>163</v>
      </c>
      <c r="I10" s="9">
        <v>6.99</v>
      </c>
      <c r="J10" s="9" t="s">
        <v>163</v>
      </c>
    </row>
    <row r="11" spans="1:11" ht="12.75">
      <c r="A11" s="9" t="s">
        <v>33</v>
      </c>
      <c r="B11" s="9" t="s">
        <v>16</v>
      </c>
      <c r="C11" s="9" t="s">
        <v>34</v>
      </c>
      <c r="D11" s="9" t="s">
        <v>33</v>
      </c>
      <c r="E11" s="9">
        <v>4.99</v>
      </c>
      <c r="F11" s="9">
        <v>5.19</v>
      </c>
      <c r="G11" s="9">
        <v>3.97</v>
      </c>
      <c r="H11" s="9" t="s">
        <v>163</v>
      </c>
      <c r="I11" s="9">
        <v>6.59</v>
      </c>
      <c r="J11" s="9" t="s">
        <v>163</v>
      </c>
    </row>
    <row r="12" spans="1:11" ht="12.75">
      <c r="A12" s="9" t="s">
        <v>126</v>
      </c>
      <c r="B12" s="9" t="s">
        <v>35</v>
      </c>
      <c r="C12" s="9" t="s">
        <v>17</v>
      </c>
      <c r="D12" s="9" t="s">
        <v>18</v>
      </c>
      <c r="E12" s="9">
        <v>4.99</v>
      </c>
      <c r="F12" s="9">
        <v>5.19</v>
      </c>
      <c r="G12" s="9">
        <v>3.97</v>
      </c>
      <c r="H12" s="9">
        <v>6.49</v>
      </c>
      <c r="I12" s="9">
        <v>6.59</v>
      </c>
      <c r="J12" s="9" t="s">
        <v>163</v>
      </c>
      <c r="K12" s="2"/>
    </row>
    <row r="13" spans="1:11" ht="14.25">
      <c r="A13" s="9" t="s">
        <v>141</v>
      </c>
      <c r="B13" s="9" t="s">
        <v>142</v>
      </c>
      <c r="C13" s="11" t="s">
        <v>36</v>
      </c>
      <c r="D13" s="9" t="s">
        <v>29</v>
      </c>
      <c r="E13" s="9">
        <v>4.9800000000000004</v>
      </c>
      <c r="F13" s="9">
        <v>5.34</v>
      </c>
      <c r="G13" s="9">
        <v>3.78</v>
      </c>
      <c r="H13" s="9">
        <v>6.49</v>
      </c>
      <c r="I13" s="9">
        <v>6.59</v>
      </c>
      <c r="J13" s="9" t="s">
        <v>163</v>
      </c>
      <c r="K13" s="2"/>
    </row>
    <row r="14" spans="1:11" ht="12.75">
      <c r="A14" s="9" t="s">
        <v>37</v>
      </c>
      <c r="B14" s="9" t="s">
        <v>12</v>
      </c>
      <c r="C14" s="9" t="s">
        <v>38</v>
      </c>
      <c r="D14" s="9" t="s">
        <v>21</v>
      </c>
      <c r="E14" s="9">
        <v>4.97</v>
      </c>
      <c r="F14" s="9">
        <v>5.07</v>
      </c>
      <c r="G14" s="9">
        <v>3.95</v>
      </c>
      <c r="H14" s="9">
        <v>6.68</v>
      </c>
      <c r="I14" s="9">
        <v>6.78</v>
      </c>
      <c r="J14" s="9" t="s">
        <v>163</v>
      </c>
    </row>
    <row r="15" spans="1:11" ht="15.75" customHeight="1">
      <c r="A15" s="9" t="s">
        <v>39</v>
      </c>
      <c r="B15" s="9" t="s">
        <v>40</v>
      </c>
      <c r="C15" s="10" t="s">
        <v>41</v>
      </c>
      <c r="D15" s="9" t="s">
        <v>42</v>
      </c>
      <c r="E15" s="9">
        <v>4.9800000000000004</v>
      </c>
      <c r="F15" s="10">
        <v>5.26</v>
      </c>
      <c r="G15" s="10">
        <v>3.95</v>
      </c>
      <c r="H15" s="10">
        <v>6.49</v>
      </c>
      <c r="I15" s="10">
        <v>6.59</v>
      </c>
      <c r="J15" s="10" t="s">
        <v>163</v>
      </c>
      <c r="K15" s="1"/>
    </row>
    <row r="16" spans="1:11" ht="12.75">
      <c r="A16" s="9" t="s">
        <v>43</v>
      </c>
      <c r="B16" s="9" t="s">
        <v>44</v>
      </c>
      <c r="C16" s="9" t="s">
        <v>45</v>
      </c>
      <c r="D16" s="9" t="s">
        <v>27</v>
      </c>
      <c r="E16" s="9">
        <v>4.99</v>
      </c>
      <c r="F16" s="9" t="s">
        <v>163</v>
      </c>
      <c r="G16" s="9">
        <v>3.99</v>
      </c>
      <c r="H16" s="9">
        <v>6.59</v>
      </c>
      <c r="I16" s="9" t="s">
        <v>163</v>
      </c>
      <c r="J16" s="9" t="s">
        <v>163</v>
      </c>
      <c r="K16" s="1"/>
    </row>
    <row r="17" spans="1:11" ht="12.75">
      <c r="A17" s="9" t="s">
        <v>46</v>
      </c>
      <c r="B17" s="9" t="s">
        <v>12</v>
      </c>
      <c r="C17" s="9" t="s">
        <v>47</v>
      </c>
      <c r="D17" s="9" t="s">
        <v>48</v>
      </c>
      <c r="E17" s="9">
        <v>4.99</v>
      </c>
      <c r="F17" s="9">
        <v>5.19</v>
      </c>
      <c r="G17" s="9">
        <v>4.3899999999999997</v>
      </c>
      <c r="H17" s="9" t="s">
        <v>163</v>
      </c>
      <c r="I17" s="9">
        <v>6.79</v>
      </c>
      <c r="J17" s="9" t="s">
        <v>163</v>
      </c>
    </row>
    <row r="18" spans="1:11" ht="12.75">
      <c r="A18" s="9" t="s">
        <v>50</v>
      </c>
      <c r="B18" s="9" t="s">
        <v>12</v>
      </c>
      <c r="C18" s="9" t="s">
        <v>51</v>
      </c>
      <c r="D18" s="9" t="s">
        <v>32</v>
      </c>
      <c r="E18" s="9">
        <v>4.9800000000000004</v>
      </c>
      <c r="F18" s="9">
        <v>4.9800000000000004</v>
      </c>
      <c r="G18" s="9">
        <v>3.96</v>
      </c>
      <c r="H18" s="9">
        <v>6.69</v>
      </c>
      <c r="I18" s="9">
        <v>6.79</v>
      </c>
      <c r="J18" s="9" t="s">
        <v>163</v>
      </c>
    </row>
    <row r="19" spans="1:11" ht="12.75">
      <c r="A19" s="9" t="s">
        <v>52</v>
      </c>
      <c r="B19" s="9" t="s">
        <v>16</v>
      </c>
      <c r="C19" s="9" t="s">
        <v>53</v>
      </c>
      <c r="D19" s="9" t="s">
        <v>54</v>
      </c>
      <c r="E19" s="9">
        <v>4.99</v>
      </c>
      <c r="F19" s="9">
        <v>5.19</v>
      </c>
      <c r="G19" s="9">
        <v>3.97</v>
      </c>
      <c r="H19" s="9" t="s">
        <v>163</v>
      </c>
      <c r="I19" s="9">
        <v>6.59</v>
      </c>
      <c r="J19" s="9" t="s">
        <v>163</v>
      </c>
    </row>
    <row r="20" spans="1:11" ht="12.75">
      <c r="A20" s="9" t="s">
        <v>55</v>
      </c>
      <c r="B20" s="9" t="s">
        <v>16</v>
      </c>
      <c r="C20" s="9" t="s">
        <v>56</v>
      </c>
      <c r="D20" s="9" t="s">
        <v>57</v>
      </c>
      <c r="E20" s="9">
        <v>4.99</v>
      </c>
      <c r="F20" s="9">
        <v>5.19</v>
      </c>
      <c r="G20" s="9">
        <v>3.99</v>
      </c>
      <c r="H20" s="9" t="s">
        <v>163</v>
      </c>
      <c r="I20" s="9">
        <v>6.79</v>
      </c>
      <c r="J20" s="9" t="s">
        <v>163</v>
      </c>
    </row>
    <row r="21" spans="1:11" ht="12.75">
      <c r="A21" s="9" t="s">
        <v>58</v>
      </c>
      <c r="B21" s="9" t="s">
        <v>49</v>
      </c>
      <c r="C21" s="9" t="s">
        <v>59</v>
      </c>
      <c r="D21" s="9" t="s">
        <v>60</v>
      </c>
      <c r="E21" s="9">
        <v>4.99</v>
      </c>
      <c r="F21" s="9">
        <v>5.19</v>
      </c>
      <c r="G21" s="9">
        <v>4.29</v>
      </c>
      <c r="H21" s="9">
        <v>6.77</v>
      </c>
      <c r="I21" s="9">
        <v>6.87</v>
      </c>
      <c r="J21" s="9" t="s">
        <v>163</v>
      </c>
      <c r="K21" s="1"/>
    </row>
    <row r="22" spans="1:11" ht="12.75">
      <c r="A22" s="9" t="s">
        <v>62</v>
      </c>
      <c r="B22" s="9" t="s">
        <v>16</v>
      </c>
      <c r="C22" s="9" t="s">
        <v>63</v>
      </c>
      <c r="D22" s="9" t="s">
        <v>18</v>
      </c>
      <c r="E22" s="9">
        <v>5.19</v>
      </c>
      <c r="F22" s="9">
        <v>5.39</v>
      </c>
      <c r="G22" s="9">
        <v>4.12</v>
      </c>
      <c r="H22" s="9" t="s">
        <v>163</v>
      </c>
      <c r="I22" s="9">
        <v>7.04</v>
      </c>
      <c r="J22" s="9" t="s">
        <v>163</v>
      </c>
      <c r="K22" s="2"/>
    </row>
    <row r="23" spans="1:11" ht="12.75">
      <c r="A23" s="9" t="s">
        <v>64</v>
      </c>
      <c r="B23" s="9" t="s">
        <v>12</v>
      </c>
      <c r="C23" s="9" t="s">
        <v>65</v>
      </c>
      <c r="D23" s="9" t="s">
        <v>18</v>
      </c>
      <c r="E23" s="9">
        <v>4.95</v>
      </c>
      <c r="F23" s="9" t="s">
        <v>163</v>
      </c>
      <c r="G23" s="9">
        <v>3.9</v>
      </c>
      <c r="H23" s="9" t="s">
        <v>163</v>
      </c>
      <c r="I23" s="9" t="s">
        <v>163</v>
      </c>
      <c r="J23" s="9">
        <v>5.39</v>
      </c>
      <c r="K23" s="1"/>
    </row>
    <row r="24" spans="1:11" ht="12.75">
      <c r="A24" s="9" t="s">
        <v>66</v>
      </c>
      <c r="B24" s="9" t="s">
        <v>16</v>
      </c>
      <c r="C24" s="9" t="s">
        <v>67</v>
      </c>
      <c r="D24" s="9" t="s">
        <v>29</v>
      </c>
      <c r="E24" s="9">
        <v>4.99</v>
      </c>
      <c r="F24" s="9">
        <v>5.19</v>
      </c>
      <c r="G24" s="9">
        <v>3.97</v>
      </c>
      <c r="H24" s="9">
        <v>6.49</v>
      </c>
      <c r="I24" s="9">
        <v>6.59</v>
      </c>
      <c r="J24" s="9" t="s">
        <v>163</v>
      </c>
      <c r="K24" s="2"/>
    </row>
    <row r="25" spans="1:11" ht="12.75">
      <c r="A25" s="9" t="s">
        <v>68</v>
      </c>
      <c r="B25" s="9" t="s">
        <v>12</v>
      </c>
      <c r="C25" s="9" t="s">
        <v>69</v>
      </c>
      <c r="D25" s="9" t="s">
        <v>14</v>
      </c>
      <c r="E25" s="9">
        <v>4.9800000000000004</v>
      </c>
      <c r="F25" s="9">
        <v>4.9800000000000004</v>
      </c>
      <c r="G25" s="9">
        <v>3.97</v>
      </c>
      <c r="H25" s="9">
        <v>6.49</v>
      </c>
      <c r="I25" s="9">
        <v>6.65</v>
      </c>
      <c r="J25" s="9" t="s">
        <v>163</v>
      </c>
      <c r="K25" s="1"/>
    </row>
    <row r="26" spans="1:11" ht="12.75">
      <c r="A26" s="9" t="s">
        <v>70</v>
      </c>
      <c r="B26" s="9" t="s">
        <v>12</v>
      </c>
      <c r="C26" s="9" t="s">
        <v>71</v>
      </c>
      <c r="D26" s="9" t="s">
        <v>27</v>
      </c>
      <c r="E26" s="9">
        <v>4.99</v>
      </c>
      <c r="F26" s="9">
        <v>5.09</v>
      </c>
      <c r="G26" s="9">
        <v>3.99</v>
      </c>
      <c r="H26" s="9">
        <v>6.59</v>
      </c>
      <c r="I26" s="9">
        <v>6.69</v>
      </c>
      <c r="J26" s="9" t="s">
        <v>163</v>
      </c>
      <c r="K26" s="1"/>
    </row>
    <row r="27" spans="1:11" ht="12.75">
      <c r="A27" s="9" t="s">
        <v>72</v>
      </c>
      <c r="B27" s="9" t="s">
        <v>16</v>
      </c>
      <c r="C27" s="9" t="s">
        <v>73</v>
      </c>
      <c r="D27" s="9" t="s">
        <v>18</v>
      </c>
      <c r="E27" s="9">
        <v>4.99</v>
      </c>
      <c r="F27" s="9" t="s">
        <v>163</v>
      </c>
      <c r="G27" s="9">
        <v>3.97</v>
      </c>
      <c r="H27" s="9">
        <v>6.49</v>
      </c>
      <c r="I27" s="9">
        <v>6.59</v>
      </c>
      <c r="J27" s="9" t="s">
        <v>163</v>
      </c>
    </row>
    <row r="28" spans="1:11" ht="14.25">
      <c r="A28" s="9" t="s">
        <v>132</v>
      </c>
      <c r="B28" s="9" t="s">
        <v>16</v>
      </c>
      <c r="C28" s="12" t="s">
        <v>133</v>
      </c>
      <c r="D28" s="9" t="s">
        <v>134</v>
      </c>
      <c r="E28" s="9">
        <v>4.99</v>
      </c>
      <c r="F28" s="9">
        <v>5.19</v>
      </c>
      <c r="G28" s="9">
        <v>3.97</v>
      </c>
      <c r="H28" s="9">
        <v>6.75</v>
      </c>
      <c r="I28" s="9">
        <v>6.77</v>
      </c>
      <c r="J28" s="9" t="s">
        <v>163</v>
      </c>
    </row>
    <row r="29" spans="1:11" ht="12.75">
      <c r="A29" s="9" t="s">
        <v>127</v>
      </c>
      <c r="B29" s="9" t="s">
        <v>128</v>
      </c>
      <c r="C29" s="9" t="s">
        <v>129</v>
      </c>
      <c r="D29" s="9" t="s">
        <v>130</v>
      </c>
      <c r="E29" s="9">
        <v>5.18</v>
      </c>
      <c r="F29" s="9">
        <v>5.18</v>
      </c>
      <c r="G29" s="9">
        <v>4.18</v>
      </c>
      <c r="H29" s="9">
        <v>6.79</v>
      </c>
      <c r="I29" s="9">
        <v>6.89</v>
      </c>
      <c r="J29" s="9" t="s">
        <v>163</v>
      </c>
    </row>
    <row r="30" spans="1:11" ht="12.75">
      <c r="A30" s="9" t="s">
        <v>74</v>
      </c>
      <c r="B30" s="9" t="s">
        <v>16</v>
      </c>
      <c r="C30" s="9" t="s">
        <v>75</v>
      </c>
      <c r="D30" s="9" t="s">
        <v>27</v>
      </c>
      <c r="E30" s="9">
        <v>4.99</v>
      </c>
      <c r="F30" s="9" t="s">
        <v>163</v>
      </c>
      <c r="G30" s="9">
        <v>3.97</v>
      </c>
      <c r="H30" s="9">
        <v>6.49</v>
      </c>
      <c r="I30" s="9">
        <v>6.59</v>
      </c>
      <c r="J30" s="9" t="s">
        <v>163</v>
      </c>
      <c r="K30" s="1"/>
    </row>
    <row r="31" spans="1:11" ht="12.75">
      <c r="A31" s="9" t="s">
        <v>76</v>
      </c>
      <c r="B31" s="9" t="s">
        <v>12</v>
      </c>
      <c r="C31" s="9" t="s">
        <v>77</v>
      </c>
      <c r="D31" s="9" t="s">
        <v>42</v>
      </c>
      <c r="E31" s="9">
        <v>5.19</v>
      </c>
      <c r="F31" s="9">
        <v>5.23</v>
      </c>
      <c r="G31" s="9">
        <v>4.59</v>
      </c>
      <c r="H31" s="9">
        <v>6.67</v>
      </c>
      <c r="I31" s="9">
        <v>6.79</v>
      </c>
      <c r="J31" s="9" t="s">
        <v>163</v>
      </c>
    </row>
    <row r="32" spans="1:11" ht="12.75">
      <c r="A32" s="9" t="s">
        <v>131</v>
      </c>
      <c r="B32" s="9" t="s">
        <v>35</v>
      </c>
      <c r="C32" s="9" t="s">
        <v>78</v>
      </c>
      <c r="D32" s="9" t="s">
        <v>26</v>
      </c>
      <c r="E32" s="9">
        <v>4.99</v>
      </c>
      <c r="F32" s="9">
        <v>5.19</v>
      </c>
      <c r="G32" s="9">
        <v>3.97</v>
      </c>
      <c r="H32" s="9" t="s">
        <v>163</v>
      </c>
      <c r="I32" s="9">
        <v>6.77</v>
      </c>
      <c r="J32" s="9" t="s">
        <v>163</v>
      </c>
      <c r="K32" s="1"/>
    </row>
    <row r="33" spans="1:11" ht="12.75">
      <c r="A33" s="9" t="s">
        <v>79</v>
      </c>
      <c r="B33" s="9" t="s">
        <v>12</v>
      </c>
      <c r="C33" s="9" t="s">
        <v>80</v>
      </c>
      <c r="D33" s="9" t="s">
        <v>81</v>
      </c>
      <c r="E33" s="9">
        <v>4.99</v>
      </c>
      <c r="F33" s="9">
        <v>5.19</v>
      </c>
      <c r="G33" s="9">
        <v>4.12</v>
      </c>
      <c r="H33" s="9">
        <v>6.57</v>
      </c>
      <c r="I33" s="9">
        <v>6.67</v>
      </c>
      <c r="J33" s="9" t="s">
        <v>163</v>
      </c>
    </row>
    <row r="34" spans="1:11" ht="12.75">
      <c r="A34" s="9" t="s">
        <v>82</v>
      </c>
      <c r="B34" s="9" t="s">
        <v>16</v>
      </c>
      <c r="C34" s="9" t="s">
        <v>83</v>
      </c>
      <c r="D34" s="9" t="s">
        <v>26</v>
      </c>
      <c r="E34" s="9">
        <v>5.09</v>
      </c>
      <c r="F34" s="9">
        <v>5.19</v>
      </c>
      <c r="G34" s="9">
        <v>4.59</v>
      </c>
      <c r="H34" s="9" t="s">
        <v>163</v>
      </c>
      <c r="I34" s="9">
        <v>6.89</v>
      </c>
      <c r="J34" s="9" t="s">
        <v>163</v>
      </c>
    </row>
    <row r="35" spans="1:11" ht="12.75">
      <c r="A35" s="9" t="s">
        <v>84</v>
      </c>
      <c r="B35" s="9" t="s">
        <v>49</v>
      </c>
      <c r="C35" s="9" t="s">
        <v>85</v>
      </c>
      <c r="D35" s="9" t="s">
        <v>26</v>
      </c>
      <c r="E35" s="9">
        <v>4.99</v>
      </c>
      <c r="F35" s="9" t="s">
        <v>163</v>
      </c>
      <c r="G35" s="9">
        <v>3.97</v>
      </c>
      <c r="H35" s="9" t="s">
        <v>163</v>
      </c>
      <c r="I35" s="9">
        <v>6.59</v>
      </c>
      <c r="J35" s="9" t="s">
        <v>163</v>
      </c>
    </row>
    <row r="36" spans="1:11" ht="12.75">
      <c r="A36" s="9" t="s">
        <v>86</v>
      </c>
      <c r="B36" s="9" t="s">
        <v>16</v>
      </c>
      <c r="C36" s="9" t="s">
        <v>87</v>
      </c>
      <c r="D36" s="9" t="s">
        <v>29</v>
      </c>
      <c r="E36" s="9">
        <v>4.99</v>
      </c>
      <c r="F36" s="9">
        <v>5.19</v>
      </c>
      <c r="G36" s="9">
        <v>3.97</v>
      </c>
      <c r="H36" s="9">
        <v>6.49</v>
      </c>
      <c r="I36" s="9">
        <v>6.59</v>
      </c>
      <c r="J36" s="9" t="s">
        <v>163</v>
      </c>
      <c r="K36" s="2"/>
    </row>
    <row r="37" spans="1:11" ht="15">
      <c r="A37" s="9" t="s">
        <v>88</v>
      </c>
      <c r="B37" s="9" t="s">
        <v>16</v>
      </c>
      <c r="C37" s="10" t="s">
        <v>89</v>
      </c>
      <c r="D37" s="9" t="s">
        <v>90</v>
      </c>
      <c r="E37" s="9">
        <v>4.99</v>
      </c>
      <c r="F37" s="9">
        <v>5.19</v>
      </c>
      <c r="G37" s="9">
        <v>3.97</v>
      </c>
      <c r="H37" s="9">
        <v>6.49</v>
      </c>
      <c r="I37" s="9">
        <v>6.59</v>
      </c>
      <c r="J37" s="9" t="s">
        <v>163</v>
      </c>
    </row>
    <row r="38" spans="1:11" ht="14.25">
      <c r="A38" s="9" t="s">
        <v>91</v>
      </c>
      <c r="B38" s="9" t="s">
        <v>128</v>
      </c>
      <c r="C38" s="11" t="s">
        <v>140</v>
      </c>
      <c r="D38" s="9" t="s">
        <v>42</v>
      </c>
      <c r="E38" s="9">
        <v>4.99</v>
      </c>
      <c r="F38" s="9">
        <v>5.24</v>
      </c>
      <c r="G38" s="9">
        <v>4.25</v>
      </c>
      <c r="H38" s="9">
        <v>6.49</v>
      </c>
      <c r="I38" s="9">
        <v>6.59</v>
      </c>
      <c r="J38" s="9" t="s">
        <v>163</v>
      </c>
    </row>
    <row r="39" spans="1:11" ht="12.75">
      <c r="A39" s="9" t="s">
        <v>91</v>
      </c>
      <c r="B39" s="9" t="s">
        <v>12</v>
      </c>
      <c r="C39" s="9" t="s">
        <v>92</v>
      </c>
      <c r="D39" s="9" t="s">
        <v>26</v>
      </c>
      <c r="E39" s="9">
        <v>4.99</v>
      </c>
      <c r="F39" s="9" t="s">
        <v>163</v>
      </c>
      <c r="G39" s="9">
        <v>3.99</v>
      </c>
      <c r="H39" s="9" t="s">
        <v>163</v>
      </c>
      <c r="I39" s="9">
        <v>6.59</v>
      </c>
      <c r="J39" s="9" t="s">
        <v>163</v>
      </c>
    </row>
    <row r="40" spans="1:11" ht="12.75">
      <c r="A40" s="9" t="s">
        <v>61</v>
      </c>
      <c r="B40" s="9" t="s">
        <v>35</v>
      </c>
      <c r="C40" s="9" t="s">
        <v>93</v>
      </c>
      <c r="D40" s="9" t="s">
        <v>29</v>
      </c>
      <c r="E40" s="9">
        <v>4.99</v>
      </c>
      <c r="F40" s="9" t="s">
        <v>163</v>
      </c>
      <c r="G40" s="9">
        <v>4.1900000000000004</v>
      </c>
      <c r="H40" s="9" t="s">
        <v>163</v>
      </c>
      <c r="I40" s="9">
        <v>6.79</v>
      </c>
      <c r="J40" s="9" t="s">
        <v>163</v>
      </c>
      <c r="K40" s="1"/>
    </row>
    <row r="41" spans="1:11" ht="12.75">
      <c r="A41" s="9" t="s">
        <v>94</v>
      </c>
      <c r="B41" s="9" t="s">
        <v>30</v>
      </c>
      <c r="C41" s="9" t="s">
        <v>95</v>
      </c>
      <c r="D41" s="9" t="s">
        <v>14</v>
      </c>
      <c r="E41" s="9">
        <v>4.99</v>
      </c>
      <c r="F41" s="9">
        <v>5.19</v>
      </c>
      <c r="G41" s="9">
        <v>3.97</v>
      </c>
      <c r="H41" s="9" t="s">
        <v>163</v>
      </c>
      <c r="I41" s="9">
        <v>6.77</v>
      </c>
      <c r="J41" s="9" t="s">
        <v>163</v>
      </c>
      <c r="K41" s="1"/>
    </row>
    <row r="42" spans="1:11" ht="12.75">
      <c r="A42" s="9" t="s">
        <v>96</v>
      </c>
      <c r="B42" s="9" t="s">
        <v>16</v>
      </c>
      <c r="C42" s="9" t="s">
        <v>97</v>
      </c>
      <c r="D42" s="9" t="s">
        <v>33</v>
      </c>
      <c r="E42" s="9">
        <v>4.99</v>
      </c>
      <c r="F42" s="9">
        <v>5.19</v>
      </c>
      <c r="G42" s="9">
        <v>3.97</v>
      </c>
      <c r="H42" s="9" t="s">
        <v>163</v>
      </c>
      <c r="I42" s="9">
        <v>6.77</v>
      </c>
      <c r="J42" s="9">
        <v>5.39</v>
      </c>
      <c r="K42" s="1"/>
    </row>
    <row r="43" spans="1:11" ht="12.75">
      <c r="A43" s="9" t="s">
        <v>98</v>
      </c>
      <c r="B43" s="9" t="s">
        <v>16</v>
      </c>
      <c r="C43" s="9" t="s">
        <v>99</v>
      </c>
      <c r="D43" s="9" t="s">
        <v>26</v>
      </c>
      <c r="E43" s="9">
        <v>4.99</v>
      </c>
      <c r="F43" s="9">
        <v>5.19</v>
      </c>
      <c r="G43" s="9">
        <v>3.97</v>
      </c>
      <c r="H43" s="9" t="s">
        <v>163</v>
      </c>
      <c r="I43" s="9">
        <v>6.77</v>
      </c>
      <c r="J43" s="9" t="s">
        <v>163</v>
      </c>
      <c r="K43" s="2"/>
    </row>
    <row r="44" spans="1:11" ht="12.75">
      <c r="A44" s="9" t="s">
        <v>100</v>
      </c>
      <c r="B44" s="9" t="s">
        <v>16</v>
      </c>
      <c r="C44" s="9" t="s">
        <v>101</v>
      </c>
      <c r="D44" s="9" t="s">
        <v>29</v>
      </c>
      <c r="E44" s="9">
        <v>4.99</v>
      </c>
      <c r="F44" s="9">
        <v>5.19</v>
      </c>
      <c r="G44" s="9">
        <v>3.97</v>
      </c>
      <c r="H44" s="9" t="s">
        <v>163</v>
      </c>
      <c r="I44" s="9">
        <v>6.77</v>
      </c>
      <c r="J44" s="9" t="s">
        <v>163</v>
      </c>
      <c r="K44" s="2"/>
    </row>
    <row r="45" spans="1:11" ht="12.75">
      <c r="A45" s="9" t="s">
        <v>102</v>
      </c>
      <c r="B45" s="9" t="s">
        <v>30</v>
      </c>
      <c r="C45" s="9" t="s">
        <v>103</v>
      </c>
      <c r="D45" s="9" t="s">
        <v>29</v>
      </c>
      <c r="E45" s="9">
        <v>4.99</v>
      </c>
      <c r="F45" s="9">
        <v>5.19</v>
      </c>
      <c r="G45" s="9">
        <v>3.97</v>
      </c>
      <c r="H45" s="9" t="s">
        <v>163</v>
      </c>
      <c r="I45" s="9">
        <v>6.77</v>
      </c>
      <c r="J45" s="9" t="s">
        <v>163</v>
      </c>
      <c r="K45" s="2"/>
    </row>
    <row r="46" spans="1:11" ht="12.75">
      <c r="A46" s="9" t="s">
        <v>104</v>
      </c>
      <c r="B46" s="9" t="s">
        <v>16</v>
      </c>
      <c r="C46" s="9" t="s">
        <v>105</v>
      </c>
      <c r="D46" s="9" t="s">
        <v>18</v>
      </c>
      <c r="E46" s="9">
        <v>4.99</v>
      </c>
      <c r="F46" s="9">
        <v>5.19</v>
      </c>
      <c r="G46" s="9">
        <v>4.09</v>
      </c>
      <c r="H46" s="9">
        <v>6.75</v>
      </c>
      <c r="I46" s="9">
        <v>6.79</v>
      </c>
      <c r="J46" s="9">
        <v>5.39</v>
      </c>
    </row>
    <row r="47" spans="1:11" ht="12.75">
      <c r="A47" s="9" t="s">
        <v>106</v>
      </c>
      <c r="B47" s="9" t="s">
        <v>16</v>
      </c>
      <c r="C47" s="9" t="s">
        <v>107</v>
      </c>
      <c r="D47" s="9" t="s">
        <v>18</v>
      </c>
      <c r="E47" s="9">
        <v>4.9400000000000004</v>
      </c>
      <c r="F47" s="9">
        <v>5.24</v>
      </c>
      <c r="G47" s="9">
        <v>4.09</v>
      </c>
      <c r="H47" s="9" t="s">
        <v>163</v>
      </c>
      <c r="I47" s="9">
        <v>6.77</v>
      </c>
      <c r="J47" s="9" t="s">
        <v>163</v>
      </c>
    </row>
    <row r="48" spans="1:11" ht="12.75">
      <c r="A48" s="9" t="s">
        <v>108</v>
      </c>
      <c r="B48" s="9" t="s">
        <v>16</v>
      </c>
      <c r="C48" s="9" t="s">
        <v>109</v>
      </c>
      <c r="D48" s="9" t="s">
        <v>26</v>
      </c>
      <c r="E48" s="9">
        <v>4.99</v>
      </c>
      <c r="F48" s="9">
        <v>5.19</v>
      </c>
      <c r="G48" s="9">
        <v>4.1900000000000004</v>
      </c>
      <c r="H48" s="9">
        <v>6.79</v>
      </c>
      <c r="I48" s="9">
        <v>6.89</v>
      </c>
      <c r="J48" s="9" t="s">
        <v>163</v>
      </c>
    </row>
    <row r="49" spans="1:11" ht="12.75">
      <c r="A49" s="9" t="s">
        <v>110</v>
      </c>
      <c r="B49" s="9" t="s">
        <v>16</v>
      </c>
      <c r="C49" s="9" t="s">
        <v>111</v>
      </c>
      <c r="D49" s="9" t="s">
        <v>33</v>
      </c>
      <c r="E49" s="9">
        <v>4.99</v>
      </c>
      <c r="F49" s="9" t="s">
        <v>163</v>
      </c>
      <c r="G49" s="9">
        <v>3.77</v>
      </c>
      <c r="H49" s="9">
        <v>6.49</v>
      </c>
      <c r="I49" s="9">
        <v>6.59</v>
      </c>
      <c r="J49" s="9" t="s">
        <v>163</v>
      </c>
      <c r="K49" s="2"/>
    </row>
    <row r="50" spans="1:11" ht="12.75">
      <c r="A50" s="9" t="s">
        <v>112</v>
      </c>
      <c r="B50" s="9" t="s">
        <v>35</v>
      </c>
      <c r="C50" s="9" t="s">
        <v>113</v>
      </c>
      <c r="D50" s="9" t="s">
        <v>114</v>
      </c>
      <c r="E50" s="9">
        <v>4.99</v>
      </c>
      <c r="F50" s="9">
        <v>5.19</v>
      </c>
      <c r="G50" s="9">
        <v>4.1900000000000004</v>
      </c>
      <c r="H50" s="9" t="s">
        <v>163</v>
      </c>
      <c r="I50" s="9">
        <v>6.79</v>
      </c>
      <c r="J50" s="9" t="s">
        <v>163</v>
      </c>
    </row>
    <row r="51" spans="1:11" ht="12.75">
      <c r="A51" s="9" t="s">
        <v>115</v>
      </c>
      <c r="B51" s="9" t="s">
        <v>12</v>
      </c>
      <c r="C51" s="9" t="s">
        <v>116</v>
      </c>
      <c r="D51" s="9" t="s">
        <v>81</v>
      </c>
      <c r="E51" s="9">
        <v>4.9800000000000004</v>
      </c>
      <c r="F51" s="9">
        <v>5.19</v>
      </c>
      <c r="G51" s="9">
        <v>3.78</v>
      </c>
      <c r="H51" s="9">
        <v>6.49</v>
      </c>
      <c r="I51" s="9">
        <v>6.59</v>
      </c>
      <c r="J51" s="9" t="s">
        <v>163</v>
      </c>
      <c r="K51" s="1"/>
    </row>
    <row r="52" spans="1:11" ht="12.75">
      <c r="A52" s="9" t="s">
        <v>117</v>
      </c>
      <c r="B52" s="9" t="s">
        <v>12</v>
      </c>
      <c r="C52" s="9" t="s">
        <v>118</v>
      </c>
      <c r="D52" s="9" t="s">
        <v>119</v>
      </c>
      <c r="E52" s="9">
        <v>4.99</v>
      </c>
      <c r="F52" s="9">
        <v>5.03</v>
      </c>
      <c r="G52" s="9">
        <v>3.97</v>
      </c>
      <c r="H52" s="9" t="s">
        <v>163</v>
      </c>
      <c r="I52" s="9">
        <v>6.77</v>
      </c>
      <c r="J52" s="9">
        <v>5.39</v>
      </c>
      <c r="K52" s="1"/>
    </row>
    <row r="53" spans="1:11" ht="12.75">
      <c r="A53" s="9" t="s">
        <v>119</v>
      </c>
      <c r="B53" s="9" t="s">
        <v>35</v>
      </c>
      <c r="C53" s="9" t="s">
        <v>120</v>
      </c>
      <c r="D53" s="9" t="s">
        <v>27</v>
      </c>
      <c r="E53" s="9">
        <v>4.99</v>
      </c>
      <c r="F53" s="9">
        <v>5.19</v>
      </c>
      <c r="G53" s="9">
        <v>3.97</v>
      </c>
      <c r="H53" s="9">
        <v>6.69</v>
      </c>
      <c r="I53" s="9">
        <v>6.79</v>
      </c>
      <c r="J53" s="9" t="s">
        <v>163</v>
      </c>
    </row>
    <row r="54" spans="1:11" ht="12.75">
      <c r="A54" s="9" t="s">
        <v>121</v>
      </c>
      <c r="B54" s="9" t="s">
        <v>16</v>
      </c>
      <c r="C54" s="9" t="s">
        <v>122</v>
      </c>
      <c r="D54" s="9" t="s">
        <v>91</v>
      </c>
      <c r="E54" s="9">
        <v>4.99</v>
      </c>
      <c r="F54" s="9" t="s">
        <v>163</v>
      </c>
      <c r="G54" s="9">
        <v>3.97</v>
      </c>
      <c r="H54" s="9">
        <v>6.49</v>
      </c>
      <c r="I54" s="9">
        <v>6.59</v>
      </c>
      <c r="J54" s="9" t="s">
        <v>163</v>
      </c>
      <c r="K54" s="1"/>
    </row>
    <row r="55" spans="1:11" ht="12.75">
      <c r="A55" s="9" t="s">
        <v>123</v>
      </c>
      <c r="B55" s="9" t="s">
        <v>12</v>
      </c>
      <c r="C55" s="9" t="s">
        <v>124</v>
      </c>
      <c r="D55" s="9" t="s">
        <v>125</v>
      </c>
      <c r="E55" s="9">
        <v>5.39</v>
      </c>
      <c r="F55" s="9" t="s">
        <v>163</v>
      </c>
      <c r="G55" s="9">
        <v>4.79</v>
      </c>
      <c r="H55" s="9" t="s">
        <v>163</v>
      </c>
      <c r="I55" s="9">
        <v>6.99</v>
      </c>
      <c r="J55" s="9" t="s">
        <v>163</v>
      </c>
      <c r="K55" s="1"/>
    </row>
    <row r="56" spans="1:11" ht="15.75" customHeight="1">
      <c r="A56" s="3"/>
      <c r="B56" s="3"/>
      <c r="C56" s="3"/>
      <c r="D56" s="5" t="s">
        <v>135</v>
      </c>
      <c r="E56" s="7">
        <f t="shared" ref="E56:J56" si="0">MIN(E4:E55)</f>
        <v>4.9400000000000004</v>
      </c>
      <c r="F56" s="7">
        <f t="shared" si="0"/>
        <v>4.95</v>
      </c>
      <c r="G56" s="7">
        <f t="shared" si="0"/>
        <v>3.77</v>
      </c>
      <c r="H56" s="7">
        <f t="shared" si="0"/>
        <v>6.49</v>
      </c>
      <c r="I56" s="7">
        <f t="shared" si="0"/>
        <v>6.59</v>
      </c>
      <c r="J56" s="7">
        <f t="shared" si="0"/>
        <v>5.39</v>
      </c>
    </row>
    <row r="57" spans="1:11" ht="15.75" customHeight="1">
      <c r="D57" s="4" t="s">
        <v>136</v>
      </c>
      <c r="E57" s="8">
        <f t="shared" ref="E57:J57" si="1">MAX(E4:E55)</f>
        <v>5.39</v>
      </c>
      <c r="F57" s="8">
        <f t="shared" si="1"/>
        <v>5.39</v>
      </c>
      <c r="G57" s="8">
        <f t="shared" si="1"/>
        <v>4.79</v>
      </c>
      <c r="H57" s="8">
        <f t="shared" si="1"/>
        <v>6.79</v>
      </c>
      <c r="I57" s="8">
        <f t="shared" si="1"/>
        <v>7.04</v>
      </c>
      <c r="J57" s="8">
        <f t="shared" si="1"/>
        <v>5.39</v>
      </c>
    </row>
    <row r="58" spans="1:11" ht="15.75" customHeight="1">
      <c r="D58" s="4" t="s">
        <v>137</v>
      </c>
      <c r="E58" s="8">
        <f>E57-E56</f>
        <v>0.44999999999999929</v>
      </c>
      <c r="F58" s="8">
        <f t="shared" ref="F58:J58" si="2">F57-F56</f>
        <v>0.4399999999999995</v>
      </c>
      <c r="G58" s="8">
        <f t="shared" si="2"/>
        <v>1.02</v>
      </c>
      <c r="H58" s="8">
        <f t="shared" si="2"/>
        <v>0.29999999999999982</v>
      </c>
      <c r="I58" s="8">
        <f t="shared" si="2"/>
        <v>0.45000000000000018</v>
      </c>
      <c r="J58" s="8">
        <f t="shared" si="2"/>
        <v>0</v>
      </c>
    </row>
    <row r="59" spans="1:11" ht="15.75" customHeight="1">
      <c r="D59" s="4" t="s">
        <v>138</v>
      </c>
      <c r="E59" s="8">
        <f t="shared" ref="E59:J59" si="3">AVERAGE(E4:E55)</f>
        <v>5.014807692307695</v>
      </c>
      <c r="F59" s="8">
        <f t="shared" si="3"/>
        <v>5.1738095238095232</v>
      </c>
      <c r="G59" s="8">
        <f t="shared" si="3"/>
        <v>4.0505769230769237</v>
      </c>
      <c r="H59" s="8">
        <f t="shared" si="3"/>
        <v>6.5832142857142868</v>
      </c>
      <c r="I59" s="8">
        <f t="shared" si="3"/>
        <v>6.7227999999999994</v>
      </c>
      <c r="J59" s="8">
        <f t="shared" si="3"/>
        <v>5.39</v>
      </c>
    </row>
    <row r="60" spans="1:11" ht="15.75" customHeight="1">
      <c r="D60" s="4" t="s">
        <v>139</v>
      </c>
      <c r="E60" s="6">
        <f>((E57/E56)-1)*1</f>
        <v>9.1093117408906688E-2</v>
      </c>
      <c r="F60" s="6">
        <f t="shared" ref="F60:J60" si="4">((F57/F56)-1)*1</f>
        <v>8.8888888888888795E-2</v>
      </c>
      <c r="G60" s="6">
        <f t="shared" si="4"/>
        <v>0.27055702917771884</v>
      </c>
      <c r="H60" s="6">
        <f t="shared" si="4"/>
        <v>4.6224961479198745E-2</v>
      </c>
      <c r="I60" s="6">
        <f t="shared" si="4"/>
        <v>6.8285280728376252E-2</v>
      </c>
      <c r="J60" s="6">
        <f t="shared" si="4"/>
        <v>0</v>
      </c>
    </row>
  </sheetData>
  <mergeCells count="6">
    <mergeCell ref="A1:J1"/>
    <mergeCell ref="A2:A3"/>
    <mergeCell ref="B2:B3"/>
    <mergeCell ref="C2:C3"/>
    <mergeCell ref="D2:D3"/>
    <mergeCell ref="E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410B-46B9-4A23-98DC-875D7FC0820D}">
  <dimension ref="A1:I54"/>
  <sheetViews>
    <sheetView tabSelected="1" workbookViewId="0">
      <selection activeCell="F2" sqref="F2:H12"/>
    </sheetView>
  </sheetViews>
  <sheetFormatPr defaultRowHeight="12.75"/>
  <cols>
    <col min="6" max="6" width="9.5703125" bestFit="1" customWidth="1"/>
    <col min="7" max="7" width="29.28515625" bestFit="1" customWidth="1"/>
    <col min="8" max="8" width="39.42578125" bestFit="1" customWidth="1"/>
  </cols>
  <sheetData>
    <row r="1" spans="1:9" ht="13.5" thickBot="1">
      <c r="E1" s="55"/>
    </row>
    <row r="2" spans="1:9" ht="15.75" thickBot="1">
      <c r="A2" s="50" t="s">
        <v>5</v>
      </c>
      <c r="B2" t="s">
        <v>158</v>
      </c>
      <c r="E2" s="55"/>
      <c r="F2" s="53" t="s">
        <v>159</v>
      </c>
      <c r="G2" s="19" t="s">
        <v>160</v>
      </c>
      <c r="H2" s="56" t="s">
        <v>161</v>
      </c>
    </row>
    <row r="3" spans="1:9" ht="13.5" thickBot="1">
      <c r="A3" s="51">
        <v>5.19</v>
      </c>
      <c r="B3">
        <v>1</v>
      </c>
      <c r="E3" s="55"/>
      <c r="F3" s="54">
        <v>4.9400000000000004</v>
      </c>
      <c r="G3" s="52">
        <v>1</v>
      </c>
      <c r="H3" s="57">
        <f>(G3/G$12)*1</f>
        <v>1.9230769230769232E-2</v>
      </c>
    </row>
    <row r="4" spans="1:9" ht="13.5" thickBot="1">
      <c r="A4" s="51">
        <v>4.99</v>
      </c>
      <c r="B4">
        <v>1</v>
      </c>
      <c r="E4" s="55"/>
      <c r="F4" s="54">
        <v>4.95</v>
      </c>
      <c r="G4" s="52">
        <v>2</v>
      </c>
      <c r="H4" s="57">
        <f t="shared" ref="H4:H11" si="0">(G4/G$12)*1</f>
        <v>3.8461538461538464E-2</v>
      </c>
    </row>
    <row r="5" spans="1:9" ht="13.5" thickBot="1">
      <c r="A5" s="51">
        <v>4.95</v>
      </c>
      <c r="B5">
        <v>1</v>
      </c>
      <c r="E5" s="55"/>
      <c r="F5" s="54">
        <v>4.97</v>
      </c>
      <c r="G5" s="52">
        <v>1</v>
      </c>
      <c r="H5" s="57">
        <f t="shared" si="0"/>
        <v>1.9230769230769232E-2</v>
      </c>
    </row>
    <row r="6" spans="1:9" ht="13.5" thickBot="1">
      <c r="A6" s="51">
        <v>4.99</v>
      </c>
      <c r="B6">
        <v>1</v>
      </c>
      <c r="E6" s="55"/>
      <c r="F6" s="54">
        <v>4.9800000000000004</v>
      </c>
      <c r="G6" s="52">
        <v>5</v>
      </c>
      <c r="H6" s="57">
        <f t="shared" si="0"/>
        <v>9.6153846153846159E-2</v>
      </c>
      <c r="I6" s="55"/>
    </row>
    <row r="7" spans="1:9" ht="13.5" thickBot="1">
      <c r="A7" s="51">
        <v>5.19</v>
      </c>
      <c r="B7">
        <v>1</v>
      </c>
      <c r="E7" s="55"/>
      <c r="F7" s="54">
        <v>4.99</v>
      </c>
      <c r="G7" s="52">
        <v>36</v>
      </c>
      <c r="H7" s="57">
        <f t="shared" si="0"/>
        <v>0.69230769230769229</v>
      </c>
    </row>
    <row r="8" spans="1:9" ht="13.5" thickBot="1">
      <c r="A8" s="51">
        <v>4.99</v>
      </c>
      <c r="B8">
        <v>1</v>
      </c>
      <c r="E8" s="55"/>
      <c r="F8" s="54">
        <v>5.09</v>
      </c>
      <c r="G8" s="52">
        <v>1</v>
      </c>
      <c r="H8" s="57">
        <f t="shared" si="0"/>
        <v>1.9230769230769232E-2</v>
      </c>
    </row>
    <row r="9" spans="1:9" ht="13.5" thickBot="1">
      <c r="A9" s="51">
        <v>4.99</v>
      </c>
      <c r="B9">
        <v>1</v>
      </c>
      <c r="E9" s="55"/>
      <c r="F9" s="54">
        <v>5.18</v>
      </c>
      <c r="G9" s="52">
        <v>1</v>
      </c>
      <c r="H9" s="57">
        <f t="shared" si="0"/>
        <v>1.9230769230769232E-2</v>
      </c>
    </row>
    <row r="10" spans="1:9" ht="13.5" thickBot="1">
      <c r="A10" s="51">
        <v>4.99</v>
      </c>
      <c r="B10">
        <v>1</v>
      </c>
      <c r="E10" s="55"/>
      <c r="F10" s="54">
        <v>5.19</v>
      </c>
      <c r="G10" s="52">
        <v>4</v>
      </c>
      <c r="H10" s="57">
        <f t="shared" si="0"/>
        <v>7.6923076923076927E-2</v>
      </c>
    </row>
    <row r="11" spans="1:9" ht="13.5" thickBot="1">
      <c r="A11" s="51">
        <v>4.99</v>
      </c>
      <c r="B11">
        <v>1</v>
      </c>
      <c r="E11" s="55"/>
      <c r="F11" s="54">
        <v>5.39</v>
      </c>
      <c r="G11" s="52">
        <v>1</v>
      </c>
      <c r="H11" s="57">
        <f t="shared" si="0"/>
        <v>1.9230769230769232E-2</v>
      </c>
    </row>
    <row r="12" spans="1:9" ht="13.5" thickBot="1">
      <c r="A12" s="51">
        <v>4.9800000000000004</v>
      </c>
      <c r="B12">
        <v>1</v>
      </c>
      <c r="E12" s="55"/>
      <c r="F12" s="53" t="s">
        <v>162</v>
      </c>
      <c r="G12" s="19">
        <f>SUM(G3:G11)</f>
        <v>52</v>
      </c>
      <c r="H12" s="57">
        <f>(G12/G$12)*1</f>
        <v>1</v>
      </c>
    </row>
    <row r="13" spans="1:9">
      <c r="A13" s="51">
        <v>4.97</v>
      </c>
      <c r="B13">
        <v>1</v>
      </c>
      <c r="E13" s="55"/>
      <c r="H13" s="55"/>
    </row>
    <row r="14" spans="1:9">
      <c r="A14" s="51">
        <v>4.9800000000000004</v>
      </c>
      <c r="B14">
        <v>1</v>
      </c>
    </row>
    <row r="15" spans="1:9">
      <c r="A15" s="51">
        <v>4.99</v>
      </c>
      <c r="B15">
        <v>1</v>
      </c>
    </row>
    <row r="16" spans="1:9">
      <c r="A16" s="51">
        <v>4.99</v>
      </c>
      <c r="B16">
        <v>1</v>
      </c>
    </row>
    <row r="17" spans="1:2">
      <c r="A17" s="51">
        <v>4.9800000000000004</v>
      </c>
      <c r="B17">
        <v>1</v>
      </c>
    </row>
    <row r="18" spans="1:2">
      <c r="A18" s="51">
        <v>4.99</v>
      </c>
      <c r="B18">
        <v>1</v>
      </c>
    </row>
    <row r="19" spans="1:2">
      <c r="A19" s="51">
        <v>4.99</v>
      </c>
      <c r="B19">
        <v>1</v>
      </c>
    </row>
    <row r="20" spans="1:2">
      <c r="A20" s="51">
        <v>4.99</v>
      </c>
      <c r="B20">
        <v>1</v>
      </c>
    </row>
    <row r="21" spans="1:2">
      <c r="A21" s="51">
        <v>5.19</v>
      </c>
      <c r="B21">
        <v>1</v>
      </c>
    </row>
    <row r="22" spans="1:2">
      <c r="A22" s="51">
        <v>4.95</v>
      </c>
      <c r="B22">
        <v>1</v>
      </c>
    </row>
    <row r="23" spans="1:2">
      <c r="A23" s="51">
        <v>4.99</v>
      </c>
      <c r="B23">
        <v>1</v>
      </c>
    </row>
    <row r="24" spans="1:2">
      <c r="A24" s="51">
        <v>4.9800000000000004</v>
      </c>
      <c r="B24">
        <v>1</v>
      </c>
    </row>
    <row r="25" spans="1:2">
      <c r="A25" s="51">
        <v>4.99</v>
      </c>
      <c r="B25">
        <v>1</v>
      </c>
    </row>
    <row r="26" spans="1:2">
      <c r="A26" s="51">
        <v>4.99</v>
      </c>
      <c r="B26">
        <v>1</v>
      </c>
    </row>
    <row r="27" spans="1:2">
      <c r="A27" s="51">
        <v>4.99</v>
      </c>
      <c r="B27">
        <v>1</v>
      </c>
    </row>
    <row r="28" spans="1:2">
      <c r="A28" s="51">
        <v>5.18</v>
      </c>
      <c r="B28">
        <v>1</v>
      </c>
    </row>
    <row r="29" spans="1:2">
      <c r="A29" s="51">
        <v>4.99</v>
      </c>
      <c r="B29">
        <v>1</v>
      </c>
    </row>
    <row r="30" spans="1:2">
      <c r="A30" s="51">
        <v>5.19</v>
      </c>
      <c r="B30">
        <v>1</v>
      </c>
    </row>
    <row r="31" spans="1:2">
      <c r="A31" s="51">
        <v>4.99</v>
      </c>
      <c r="B31">
        <v>1</v>
      </c>
    </row>
    <row r="32" spans="1:2">
      <c r="A32" s="51">
        <v>4.99</v>
      </c>
      <c r="B32">
        <v>1</v>
      </c>
    </row>
    <row r="33" spans="1:2">
      <c r="A33" s="51">
        <v>5.09</v>
      </c>
      <c r="B33">
        <v>1</v>
      </c>
    </row>
    <row r="34" spans="1:2">
      <c r="A34" s="51">
        <v>4.99</v>
      </c>
      <c r="B34">
        <v>1</v>
      </c>
    </row>
    <row r="35" spans="1:2">
      <c r="A35" s="51">
        <v>4.99</v>
      </c>
      <c r="B35">
        <v>1</v>
      </c>
    </row>
    <row r="36" spans="1:2">
      <c r="A36" s="51">
        <v>4.99</v>
      </c>
      <c r="B36">
        <v>1</v>
      </c>
    </row>
    <row r="37" spans="1:2">
      <c r="A37" s="51">
        <v>4.99</v>
      </c>
      <c r="B37">
        <v>1</v>
      </c>
    </row>
    <row r="38" spans="1:2">
      <c r="A38" s="51">
        <v>4.99</v>
      </c>
      <c r="B38">
        <v>1</v>
      </c>
    </row>
    <row r="39" spans="1:2">
      <c r="A39" s="51">
        <v>4.99</v>
      </c>
      <c r="B39">
        <v>1</v>
      </c>
    </row>
    <row r="40" spans="1:2">
      <c r="A40" s="51">
        <v>4.99</v>
      </c>
      <c r="B40">
        <v>1</v>
      </c>
    </row>
    <row r="41" spans="1:2">
      <c r="A41" s="51">
        <v>4.99</v>
      </c>
      <c r="B41">
        <v>1</v>
      </c>
    </row>
    <row r="42" spans="1:2">
      <c r="A42" s="51">
        <v>4.99</v>
      </c>
      <c r="B42">
        <v>1</v>
      </c>
    </row>
    <row r="43" spans="1:2">
      <c r="A43" s="51">
        <v>4.99</v>
      </c>
      <c r="B43">
        <v>1</v>
      </c>
    </row>
    <row r="44" spans="1:2">
      <c r="A44" s="51">
        <v>4.99</v>
      </c>
      <c r="B44">
        <v>1</v>
      </c>
    </row>
    <row r="45" spans="1:2">
      <c r="A45" s="51">
        <v>4.99</v>
      </c>
      <c r="B45">
        <v>1</v>
      </c>
    </row>
    <row r="46" spans="1:2">
      <c r="A46" s="51">
        <v>4.9400000000000004</v>
      </c>
      <c r="B46">
        <v>1</v>
      </c>
    </row>
    <row r="47" spans="1:2">
      <c r="A47" s="51">
        <v>4.99</v>
      </c>
      <c r="B47">
        <v>1</v>
      </c>
    </row>
    <row r="48" spans="1:2">
      <c r="A48" s="51">
        <v>4.99</v>
      </c>
      <c r="B48">
        <v>1</v>
      </c>
    </row>
    <row r="49" spans="1:2">
      <c r="A49" s="51">
        <v>4.99</v>
      </c>
      <c r="B49">
        <v>1</v>
      </c>
    </row>
    <row r="50" spans="1:2">
      <c r="A50" s="51">
        <v>4.9800000000000004</v>
      </c>
      <c r="B50">
        <v>1</v>
      </c>
    </row>
    <row r="51" spans="1:2">
      <c r="A51" s="51">
        <v>4.99</v>
      </c>
      <c r="B51">
        <v>1</v>
      </c>
    </row>
    <row r="52" spans="1:2">
      <c r="A52" s="51">
        <v>4.99</v>
      </c>
      <c r="B52">
        <v>1</v>
      </c>
    </row>
    <row r="53" spans="1:2">
      <c r="A53" s="51">
        <v>4.99</v>
      </c>
      <c r="B53">
        <v>1</v>
      </c>
    </row>
    <row r="54" spans="1:2">
      <c r="A54" s="51">
        <v>5.39</v>
      </c>
      <c r="B54">
        <v>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3D7B-E8E9-478E-A5EE-20FBBC5B0B55}">
  <dimension ref="B2:G3"/>
  <sheetViews>
    <sheetView workbookViewId="0">
      <selection activeCell="B3" sqref="B3:G3"/>
    </sheetView>
  </sheetViews>
  <sheetFormatPr defaultRowHeight="12.75"/>
  <cols>
    <col min="2" max="7" width="9.5703125" bestFit="1" customWidth="1"/>
  </cols>
  <sheetData>
    <row r="2" spans="2:7" ht="15">
      <c r="B2" s="13" t="s">
        <v>5</v>
      </c>
      <c r="C2" s="14" t="s">
        <v>6</v>
      </c>
      <c r="D2" s="15" t="s">
        <v>7</v>
      </c>
      <c r="E2" s="16" t="s">
        <v>8</v>
      </c>
      <c r="F2" s="17" t="s">
        <v>9</v>
      </c>
      <c r="G2" s="18" t="s">
        <v>10</v>
      </c>
    </row>
    <row r="3" spans="2:7">
      <c r="B3" s="8">
        <v>5.014807692307695</v>
      </c>
      <c r="C3" s="8">
        <v>5.1738095238095232</v>
      </c>
      <c r="D3" s="8">
        <v>4.0505769230769237</v>
      </c>
      <c r="E3" s="8">
        <v>6.5832142857142868</v>
      </c>
      <c r="F3" s="8">
        <v>6.7227999999999994</v>
      </c>
      <c r="G3" s="8">
        <v>5.39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C2CD9-69D6-40C3-9981-CED6EADCA9C3}">
  <dimension ref="B1:N27"/>
  <sheetViews>
    <sheetView workbookViewId="0">
      <selection activeCell="B20" sqref="B20:F27"/>
    </sheetView>
  </sheetViews>
  <sheetFormatPr defaultRowHeight="12.75"/>
  <cols>
    <col min="2" max="2" width="15.28515625" bestFit="1" customWidth="1"/>
    <col min="3" max="3" width="18.85546875" bestFit="1" customWidth="1"/>
    <col min="4" max="4" width="18.140625" bestFit="1" customWidth="1"/>
    <col min="5" max="5" width="13.7109375" bestFit="1" customWidth="1"/>
    <col min="6" max="6" width="15.28515625" bestFit="1" customWidth="1"/>
  </cols>
  <sheetData>
    <row r="1" spans="2:14" ht="13.5" thickBot="1"/>
    <row r="2" spans="2:14" ht="15.75" thickBot="1">
      <c r="B2" s="45" t="s">
        <v>143</v>
      </c>
      <c r="C2" s="45"/>
      <c r="D2" s="45"/>
      <c r="E2" s="45"/>
      <c r="F2" s="45"/>
    </row>
    <row r="3" spans="2:14" ht="15.75" thickBot="1">
      <c r="B3" s="20" t="s">
        <v>144</v>
      </c>
      <c r="C3" s="20" t="s">
        <v>145</v>
      </c>
      <c r="D3" s="20" t="s">
        <v>146</v>
      </c>
      <c r="E3" s="20" t="s">
        <v>147</v>
      </c>
      <c r="F3" s="20" t="s">
        <v>139</v>
      </c>
      <c r="I3">
        <v>4.9400000000000004</v>
      </c>
      <c r="J3">
        <v>4.95</v>
      </c>
      <c r="K3">
        <v>3.77</v>
      </c>
      <c r="L3">
        <v>6.49</v>
      </c>
      <c r="M3">
        <v>6.59</v>
      </c>
      <c r="N3">
        <v>5.39</v>
      </c>
    </row>
    <row r="4" spans="2:14" ht="15.75" thickBot="1">
      <c r="B4" s="20" t="s">
        <v>5</v>
      </c>
      <c r="C4" s="21">
        <v>4.9400000000000004</v>
      </c>
      <c r="D4" s="21">
        <v>5.39</v>
      </c>
      <c r="E4" s="22">
        <f>D4-C4</f>
        <v>0.44999999999999929</v>
      </c>
      <c r="F4" s="23">
        <f>((D4/C4)-1)*1</f>
        <v>9.1093117408906688E-2</v>
      </c>
      <c r="I4">
        <v>5.39</v>
      </c>
      <c r="J4">
        <v>5.39</v>
      </c>
      <c r="K4">
        <v>4.79</v>
      </c>
      <c r="L4">
        <v>6.79</v>
      </c>
      <c r="M4">
        <v>7.04</v>
      </c>
      <c r="N4">
        <v>5.39</v>
      </c>
    </row>
    <row r="5" spans="2:14" ht="15.75" thickBot="1">
      <c r="B5" s="20" t="s">
        <v>6</v>
      </c>
      <c r="C5" s="21">
        <v>4.95</v>
      </c>
      <c r="D5" s="21">
        <v>5.39</v>
      </c>
      <c r="E5" s="22">
        <f t="shared" ref="E5:E9" si="0">D5-C5</f>
        <v>0.4399999999999995</v>
      </c>
      <c r="F5" s="23">
        <f t="shared" ref="F5:F9" si="1">((D5/C5)-1)*1</f>
        <v>8.8888888888888795E-2</v>
      </c>
    </row>
    <row r="6" spans="2:14" ht="15.75" thickBot="1">
      <c r="B6" s="20" t="s">
        <v>7</v>
      </c>
      <c r="C6" s="21">
        <v>3.77</v>
      </c>
      <c r="D6" s="21">
        <v>4.79</v>
      </c>
      <c r="E6" s="22">
        <f t="shared" si="0"/>
        <v>1.02</v>
      </c>
      <c r="F6" s="23">
        <f t="shared" si="1"/>
        <v>0.27055702917771884</v>
      </c>
    </row>
    <row r="7" spans="2:14" ht="15.75" thickBot="1">
      <c r="B7" s="20" t="s">
        <v>148</v>
      </c>
      <c r="C7" s="21">
        <v>6.49</v>
      </c>
      <c r="D7" s="21">
        <v>6.79</v>
      </c>
      <c r="E7" s="22">
        <f t="shared" si="0"/>
        <v>0.29999999999999982</v>
      </c>
      <c r="F7" s="23">
        <f t="shared" si="1"/>
        <v>4.6224961479198745E-2</v>
      </c>
    </row>
    <row r="8" spans="2:14" ht="15.75" thickBot="1">
      <c r="B8" s="20" t="s">
        <v>149</v>
      </c>
      <c r="C8" s="21">
        <v>6.59</v>
      </c>
      <c r="D8" s="21">
        <v>7.04</v>
      </c>
      <c r="E8" s="22">
        <f t="shared" si="0"/>
        <v>0.45000000000000018</v>
      </c>
      <c r="F8" s="23">
        <f t="shared" si="1"/>
        <v>6.8285280728376252E-2</v>
      </c>
    </row>
    <row r="9" spans="2:14" ht="15.75" thickBot="1">
      <c r="B9" s="20" t="s">
        <v>10</v>
      </c>
      <c r="C9" s="21">
        <v>5.39</v>
      </c>
      <c r="D9" s="21">
        <v>5.39</v>
      </c>
      <c r="E9" s="22">
        <f t="shared" si="0"/>
        <v>0</v>
      </c>
      <c r="F9" s="23">
        <f t="shared" si="1"/>
        <v>0</v>
      </c>
    </row>
    <row r="10" spans="2:14" ht="13.5" thickBot="1"/>
    <row r="11" spans="2:14" ht="15.75" thickBot="1">
      <c r="B11" s="46" t="s">
        <v>150</v>
      </c>
      <c r="C11" s="46"/>
      <c r="D11" s="46"/>
      <c r="E11" s="46"/>
      <c r="F11" s="46"/>
    </row>
    <row r="12" spans="2:14" ht="15.75" thickBot="1">
      <c r="B12" s="24" t="s">
        <v>144</v>
      </c>
      <c r="C12" s="25">
        <v>44774</v>
      </c>
      <c r="D12" s="25">
        <v>44805</v>
      </c>
      <c r="E12" s="24" t="s">
        <v>137</v>
      </c>
      <c r="F12" s="24" t="s">
        <v>139</v>
      </c>
    </row>
    <row r="13" spans="2:14" ht="15.75" thickBot="1">
      <c r="B13" s="24" t="s">
        <v>5</v>
      </c>
      <c r="C13" s="28">
        <v>5.32</v>
      </c>
      <c r="D13" s="29">
        <v>5.014807692307695</v>
      </c>
      <c r="E13" s="26">
        <f>D13-C13</f>
        <v>-0.30519230769230532</v>
      </c>
      <c r="F13" s="27">
        <f>((D13/C13)-1)*1</f>
        <v>-5.7366975130132558E-2</v>
      </c>
      <c r="H13">
        <v>5.014807692307695</v>
      </c>
      <c r="I13">
        <v>5.1738095238095232</v>
      </c>
      <c r="J13">
        <v>4.0505769230769237</v>
      </c>
      <c r="K13">
        <v>6.5832142857142868</v>
      </c>
      <c r="L13">
        <v>6.7227999999999994</v>
      </c>
      <c r="M13">
        <v>5.39</v>
      </c>
    </row>
    <row r="14" spans="2:14" ht="15.75" thickBot="1">
      <c r="B14" s="24" t="s">
        <v>6</v>
      </c>
      <c r="C14" s="28">
        <v>5.49</v>
      </c>
      <c r="D14" s="29">
        <v>5.1738095238095232</v>
      </c>
      <c r="E14" s="26">
        <f t="shared" ref="E14:E18" si="2">D14-C14</f>
        <v>-0.31619047619047702</v>
      </c>
      <c r="F14" s="27">
        <f t="shared" ref="F14:F17" si="3">((D14/C14)-1)*1</f>
        <v>-5.7593893659467543E-2</v>
      </c>
    </row>
    <row r="15" spans="2:14" ht="15.75" thickBot="1">
      <c r="B15" s="24" t="s">
        <v>7</v>
      </c>
      <c r="C15" s="28">
        <v>4.59</v>
      </c>
      <c r="D15" s="29">
        <v>4.0505769230769237</v>
      </c>
      <c r="E15" s="26">
        <f t="shared" si="2"/>
        <v>-0.53942307692307612</v>
      </c>
      <c r="F15" s="27">
        <f t="shared" si="3"/>
        <v>-0.11752136752136733</v>
      </c>
    </row>
    <row r="16" spans="2:14" ht="15.75" thickBot="1">
      <c r="B16" s="24" t="s">
        <v>148</v>
      </c>
      <c r="C16" s="28">
        <v>6.7439999999999998</v>
      </c>
      <c r="D16" s="29">
        <v>6.5832142857142868</v>
      </c>
      <c r="E16" s="26">
        <f t="shared" si="2"/>
        <v>-0.16078571428571298</v>
      </c>
      <c r="F16" s="27">
        <f t="shared" si="3"/>
        <v>-2.3841298085070184E-2</v>
      </c>
    </row>
    <row r="17" spans="2:13" ht="15.75" thickBot="1">
      <c r="B17" s="24" t="s">
        <v>149</v>
      </c>
      <c r="C17" s="28">
        <v>6.8390000000000004</v>
      </c>
      <c r="D17" s="29">
        <v>6.7227999999999994</v>
      </c>
      <c r="E17" s="26">
        <f t="shared" si="2"/>
        <v>-0.11620000000000097</v>
      </c>
      <c r="F17" s="27">
        <f t="shared" si="3"/>
        <v>-1.6990788126919232E-2</v>
      </c>
    </row>
    <row r="18" spans="2:13" ht="15.75" thickBot="1">
      <c r="B18" s="24" t="s">
        <v>10</v>
      </c>
      <c r="C18" s="28">
        <v>5.3879999999999999</v>
      </c>
      <c r="D18" s="29">
        <v>5.39</v>
      </c>
      <c r="E18" s="26">
        <f t="shared" si="2"/>
        <v>1.9999999999997797E-3</v>
      </c>
      <c r="F18" s="27">
        <f>((D18/C18)-1)*1</f>
        <v>3.7119524870088405E-4</v>
      </c>
      <c r="H18" s="28"/>
      <c r="I18" s="29"/>
      <c r="J18" s="30"/>
    </row>
    <row r="19" spans="2:13" ht="13.5" thickBot="1"/>
    <row r="20" spans="2:13" ht="15.75" thickBot="1">
      <c r="B20" s="46" t="s">
        <v>143</v>
      </c>
      <c r="C20" s="46"/>
      <c r="D20" s="46"/>
      <c r="E20" s="46"/>
      <c r="F20" s="46"/>
    </row>
    <row r="21" spans="2:13" ht="15.75" thickBot="1">
      <c r="B21" s="24" t="s">
        <v>144</v>
      </c>
      <c r="C21" s="25">
        <v>44440</v>
      </c>
      <c r="D21" s="25">
        <v>44805</v>
      </c>
      <c r="E21" s="24" t="s">
        <v>137</v>
      </c>
      <c r="F21" s="24" t="s">
        <v>139</v>
      </c>
    </row>
    <row r="22" spans="2:13" ht="15.75" thickBot="1">
      <c r="B22" s="24" t="s">
        <v>5</v>
      </c>
      <c r="C22" s="32">
        <v>5.6296206896551713</v>
      </c>
      <c r="D22" s="29">
        <v>5.014807692307695</v>
      </c>
      <c r="E22" s="33">
        <f>D22-C22</f>
        <v>-0.6148129973474763</v>
      </c>
      <c r="F22" s="34">
        <f>((D22/C22)-1)*1</f>
        <v>-0.10921037690465341</v>
      </c>
      <c r="H22" s="31">
        <v>5.6296206896551713</v>
      </c>
      <c r="I22" s="31">
        <v>5.7328510638297887</v>
      </c>
      <c r="J22" s="31">
        <v>4.9451272727272721</v>
      </c>
      <c r="K22" s="31">
        <v>4.496999999999999</v>
      </c>
      <c r="L22" s="31">
        <v>4.6252037037037033</v>
      </c>
      <c r="M22" s="31">
        <v>4.6174000000000008</v>
      </c>
    </row>
    <row r="23" spans="2:13" ht="15.75" thickBot="1">
      <c r="B23" s="24" t="s">
        <v>6</v>
      </c>
      <c r="C23" s="32">
        <v>5.7328510638297887</v>
      </c>
      <c r="D23" s="29">
        <v>5.1738095238095232</v>
      </c>
      <c r="E23" s="33">
        <f t="shared" ref="E23:E27" si="4">D23-C23</f>
        <v>-0.55904154002026551</v>
      </c>
      <c r="F23" s="34">
        <f t="shared" ref="F23:F27" si="5">((D23/C23)-1)*1</f>
        <v>-9.7515448037263641E-2</v>
      </c>
    </row>
    <row r="24" spans="2:13" ht="15.75" thickBot="1">
      <c r="B24" s="24" t="s">
        <v>7</v>
      </c>
      <c r="C24" s="32">
        <v>4.9451272727272721</v>
      </c>
      <c r="D24" s="29">
        <v>4.0505769230769237</v>
      </c>
      <c r="E24" s="33">
        <f t="shared" si="4"/>
        <v>-0.89455034965034841</v>
      </c>
      <c r="F24" s="34">
        <f t="shared" si="5"/>
        <v>-0.18089531377359225</v>
      </c>
    </row>
    <row r="25" spans="2:13" ht="15.75" thickBot="1">
      <c r="B25" s="24" t="s">
        <v>148</v>
      </c>
      <c r="C25" s="32">
        <v>4.496999999999999</v>
      </c>
      <c r="D25" s="29">
        <v>6.5832142857142868</v>
      </c>
      <c r="E25" s="33">
        <f t="shared" si="4"/>
        <v>2.0862142857142878</v>
      </c>
      <c r="F25" s="34">
        <f t="shared" si="5"/>
        <v>0.4639124495695548</v>
      </c>
    </row>
    <row r="26" spans="2:13" ht="15.75" thickBot="1">
      <c r="B26" s="24" t="s">
        <v>149</v>
      </c>
      <c r="C26" s="32">
        <v>4.6252037037037033</v>
      </c>
      <c r="D26" s="29">
        <v>6.7227999999999994</v>
      </c>
      <c r="E26" s="33">
        <f t="shared" si="4"/>
        <v>2.0975962962962962</v>
      </c>
      <c r="F26" s="34">
        <f t="shared" si="5"/>
        <v>0.45351435972789989</v>
      </c>
    </row>
    <row r="27" spans="2:13" ht="15.75" thickBot="1">
      <c r="B27" s="24" t="s">
        <v>10</v>
      </c>
      <c r="C27" s="32">
        <v>4.6174000000000008</v>
      </c>
      <c r="D27" s="29">
        <v>5.39</v>
      </c>
      <c r="E27" s="33">
        <f t="shared" si="4"/>
        <v>0.77259999999999884</v>
      </c>
      <c r="F27" s="34">
        <f t="shared" si="5"/>
        <v>0.16732360202711449</v>
      </c>
    </row>
  </sheetData>
  <mergeCells count="3">
    <mergeCell ref="B2:F2"/>
    <mergeCell ref="B11:F11"/>
    <mergeCell ref="B20:F20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BEB7-1587-4877-9992-C3C7EC5B21DF}">
  <dimension ref="B2:G43"/>
  <sheetViews>
    <sheetView topLeftCell="A29" workbookViewId="0">
      <selection activeCell="B3" sqref="B3:G43"/>
    </sheetView>
  </sheetViews>
  <sheetFormatPr defaultRowHeight="12.75"/>
  <cols>
    <col min="2" max="2" width="13.5703125" bestFit="1" customWidth="1"/>
    <col min="3" max="3" width="12.7109375" bestFit="1" customWidth="1"/>
    <col min="4" max="4" width="9.28515625" bestFit="1" customWidth="1"/>
    <col min="5" max="5" width="32.5703125" bestFit="1" customWidth="1"/>
    <col min="6" max="6" width="17" bestFit="1" customWidth="1"/>
    <col min="7" max="7" width="11.28515625" bestFit="1" customWidth="1"/>
  </cols>
  <sheetData>
    <row r="2" spans="2:7" ht="13.5" thickBot="1"/>
    <row r="3" spans="2:7" ht="15.75" thickBot="1">
      <c r="B3" s="35" t="s">
        <v>144</v>
      </c>
      <c r="C3" s="35" t="s">
        <v>151</v>
      </c>
      <c r="D3" s="35" t="s">
        <v>152</v>
      </c>
      <c r="E3" s="35" t="s">
        <v>153</v>
      </c>
      <c r="F3" s="35" t="s">
        <v>154</v>
      </c>
      <c r="G3" s="35" t="s">
        <v>155</v>
      </c>
    </row>
    <row r="4" spans="2:7" ht="15.75" thickBot="1">
      <c r="B4" s="36" t="s">
        <v>5</v>
      </c>
      <c r="C4" s="37" t="s">
        <v>106</v>
      </c>
      <c r="D4" s="37" t="s">
        <v>16</v>
      </c>
      <c r="E4" s="37" t="s">
        <v>107</v>
      </c>
      <c r="F4" s="37" t="s">
        <v>18</v>
      </c>
      <c r="G4" s="38">
        <v>4.9400000000000004</v>
      </c>
    </row>
    <row r="5" spans="2:7" ht="15.75" thickBot="1">
      <c r="B5" s="36" t="s">
        <v>156</v>
      </c>
      <c r="C5" s="37" t="s">
        <v>19</v>
      </c>
      <c r="D5" s="37" t="s">
        <v>12</v>
      </c>
      <c r="E5" s="37" t="s">
        <v>20</v>
      </c>
      <c r="F5" s="37" t="s">
        <v>21</v>
      </c>
      <c r="G5" s="38">
        <v>4.95</v>
      </c>
    </row>
    <row r="6" spans="2:7" ht="15.75" thickBot="1">
      <c r="B6" s="36" t="s">
        <v>7</v>
      </c>
      <c r="C6" s="37" t="s">
        <v>110</v>
      </c>
      <c r="D6" s="37" t="s">
        <v>16</v>
      </c>
      <c r="E6" s="37" t="s">
        <v>111</v>
      </c>
      <c r="F6" s="37" t="s">
        <v>33</v>
      </c>
      <c r="G6" s="38">
        <v>3.77</v>
      </c>
    </row>
    <row r="7" spans="2:7" ht="15.75" customHeight="1" thickBot="1">
      <c r="B7" s="47" t="s">
        <v>148</v>
      </c>
      <c r="C7" s="37" t="s">
        <v>22</v>
      </c>
      <c r="D7" s="37" t="s">
        <v>16</v>
      </c>
      <c r="E7" s="37" t="s">
        <v>23</v>
      </c>
      <c r="F7" s="37" t="s">
        <v>18</v>
      </c>
      <c r="G7" s="48">
        <v>6.49</v>
      </c>
    </row>
    <row r="8" spans="2:7" ht="15" thickBot="1">
      <c r="B8" s="47"/>
      <c r="C8" s="37" t="s">
        <v>141</v>
      </c>
      <c r="D8" s="37" t="s">
        <v>142</v>
      </c>
      <c r="E8" s="39" t="s">
        <v>36</v>
      </c>
      <c r="F8" s="37" t="s">
        <v>29</v>
      </c>
      <c r="G8" s="48"/>
    </row>
    <row r="9" spans="2:7" ht="13.5" thickBot="1">
      <c r="B9" s="47"/>
      <c r="C9" s="37" t="s">
        <v>37</v>
      </c>
      <c r="D9" s="37" t="s">
        <v>12</v>
      </c>
      <c r="E9" s="37" t="s">
        <v>38</v>
      </c>
      <c r="F9" s="37" t="s">
        <v>21</v>
      </c>
      <c r="G9" s="48"/>
    </row>
    <row r="10" spans="2:7" ht="15.75" thickBot="1">
      <c r="B10" s="47"/>
      <c r="C10" s="37" t="s">
        <v>39</v>
      </c>
      <c r="D10" s="37" t="s">
        <v>40</v>
      </c>
      <c r="E10" s="40" t="s">
        <v>41</v>
      </c>
      <c r="F10" s="37" t="s">
        <v>42</v>
      </c>
      <c r="G10" s="48"/>
    </row>
    <row r="11" spans="2:7" ht="13.5" thickBot="1">
      <c r="B11" s="47"/>
      <c r="C11" s="37" t="s">
        <v>66</v>
      </c>
      <c r="D11" s="37" t="s">
        <v>16</v>
      </c>
      <c r="E11" s="37" t="s">
        <v>67</v>
      </c>
      <c r="F11" s="37" t="s">
        <v>29</v>
      </c>
      <c r="G11" s="48"/>
    </row>
    <row r="12" spans="2:7" ht="13.5" thickBot="1">
      <c r="B12" s="47"/>
      <c r="C12" s="37" t="s">
        <v>68</v>
      </c>
      <c r="D12" s="37" t="s">
        <v>12</v>
      </c>
      <c r="E12" s="37" t="s">
        <v>69</v>
      </c>
      <c r="F12" s="37" t="s">
        <v>14</v>
      </c>
      <c r="G12" s="48"/>
    </row>
    <row r="13" spans="2:7" ht="13.5" thickBot="1">
      <c r="B13" s="47"/>
      <c r="C13" s="37" t="s">
        <v>72</v>
      </c>
      <c r="D13" s="37" t="s">
        <v>16</v>
      </c>
      <c r="E13" s="37" t="s">
        <v>73</v>
      </c>
      <c r="F13" s="37" t="s">
        <v>18</v>
      </c>
      <c r="G13" s="48"/>
    </row>
    <row r="14" spans="2:7" ht="13.5" thickBot="1">
      <c r="B14" s="47"/>
      <c r="C14" s="37" t="s">
        <v>74</v>
      </c>
      <c r="D14" s="37" t="s">
        <v>16</v>
      </c>
      <c r="E14" s="37" t="s">
        <v>75</v>
      </c>
      <c r="F14" s="37" t="s">
        <v>27</v>
      </c>
      <c r="G14" s="48"/>
    </row>
    <row r="15" spans="2:7" ht="13.5" thickBot="1">
      <c r="B15" s="47"/>
      <c r="C15" s="37" t="s">
        <v>86</v>
      </c>
      <c r="D15" s="37" t="s">
        <v>16</v>
      </c>
      <c r="E15" s="37" t="s">
        <v>87</v>
      </c>
      <c r="F15" s="37" t="s">
        <v>29</v>
      </c>
      <c r="G15" s="48"/>
    </row>
    <row r="16" spans="2:7" ht="15.75" thickBot="1">
      <c r="B16" s="47"/>
      <c r="C16" s="37" t="s">
        <v>88</v>
      </c>
      <c r="D16" s="37" t="s">
        <v>16</v>
      </c>
      <c r="E16" s="40" t="s">
        <v>89</v>
      </c>
      <c r="F16" s="37" t="s">
        <v>90</v>
      </c>
      <c r="G16" s="48"/>
    </row>
    <row r="17" spans="2:7" ht="15" thickBot="1">
      <c r="B17" s="47"/>
      <c r="C17" s="37" t="s">
        <v>91</v>
      </c>
      <c r="D17" s="37" t="s">
        <v>128</v>
      </c>
      <c r="E17" s="39" t="s">
        <v>140</v>
      </c>
      <c r="F17" s="37" t="s">
        <v>42</v>
      </c>
      <c r="G17" s="48"/>
    </row>
    <row r="18" spans="2:7" ht="13.5" thickBot="1">
      <c r="B18" s="47"/>
      <c r="C18" s="37" t="s">
        <v>91</v>
      </c>
      <c r="D18" s="37" t="s">
        <v>12</v>
      </c>
      <c r="E18" s="37" t="s">
        <v>92</v>
      </c>
      <c r="F18" s="37" t="s">
        <v>26</v>
      </c>
      <c r="G18" s="48"/>
    </row>
    <row r="19" spans="2:7" ht="13.5" thickBot="1">
      <c r="B19" s="47"/>
      <c r="C19" s="37" t="s">
        <v>110</v>
      </c>
      <c r="D19" s="37" t="s">
        <v>16</v>
      </c>
      <c r="E19" s="37" t="s">
        <v>111</v>
      </c>
      <c r="F19" s="37" t="s">
        <v>33</v>
      </c>
      <c r="G19" s="48"/>
    </row>
    <row r="20" spans="2:7" ht="13.5" thickBot="1">
      <c r="B20" s="47"/>
      <c r="C20" s="37" t="s">
        <v>115</v>
      </c>
      <c r="D20" s="37" t="s">
        <v>12</v>
      </c>
      <c r="E20" s="37" t="s">
        <v>116</v>
      </c>
      <c r="F20" s="37" t="s">
        <v>81</v>
      </c>
      <c r="G20" s="48"/>
    </row>
    <row r="21" spans="2:7" ht="13.5" thickBot="1">
      <c r="B21" s="47"/>
      <c r="C21" s="37" t="s">
        <v>121</v>
      </c>
      <c r="D21" s="37" t="s">
        <v>16</v>
      </c>
      <c r="E21" s="37" t="s">
        <v>122</v>
      </c>
      <c r="F21" s="37" t="s">
        <v>91</v>
      </c>
      <c r="G21" s="48"/>
    </row>
    <row r="22" spans="2:7" ht="15.75" customHeight="1" thickBot="1">
      <c r="B22" s="47" t="s">
        <v>157</v>
      </c>
      <c r="C22" s="37" t="s">
        <v>15</v>
      </c>
      <c r="D22" s="37" t="s">
        <v>16</v>
      </c>
      <c r="E22" s="37" t="s">
        <v>17</v>
      </c>
      <c r="F22" s="37" t="s">
        <v>18</v>
      </c>
      <c r="G22" s="58">
        <v>6.59</v>
      </c>
    </row>
    <row r="23" spans="2:7" ht="13.5" customHeight="1" thickBot="1">
      <c r="B23" s="47"/>
      <c r="C23" s="37" t="s">
        <v>22</v>
      </c>
      <c r="D23" s="37" t="s">
        <v>16</v>
      </c>
      <c r="E23" s="37" t="s">
        <v>23</v>
      </c>
      <c r="F23" s="37" t="s">
        <v>18</v>
      </c>
      <c r="G23" s="59"/>
    </row>
    <row r="24" spans="2:7" ht="13.5" customHeight="1" thickBot="1">
      <c r="B24" s="47"/>
      <c r="C24" s="37" t="s">
        <v>33</v>
      </c>
      <c r="D24" s="37" t="s">
        <v>16</v>
      </c>
      <c r="E24" s="37" t="s">
        <v>34</v>
      </c>
      <c r="F24" s="37" t="s">
        <v>33</v>
      </c>
      <c r="G24" s="59"/>
    </row>
    <row r="25" spans="2:7" ht="13.5" customHeight="1" thickBot="1">
      <c r="B25" s="47"/>
      <c r="C25" s="37" t="s">
        <v>126</v>
      </c>
      <c r="D25" s="37" t="s">
        <v>35</v>
      </c>
      <c r="E25" s="37" t="s">
        <v>17</v>
      </c>
      <c r="F25" s="37" t="s">
        <v>18</v>
      </c>
      <c r="G25" s="59"/>
    </row>
    <row r="26" spans="2:7" ht="15" customHeight="1" thickBot="1">
      <c r="B26" s="47"/>
      <c r="C26" s="37" t="s">
        <v>141</v>
      </c>
      <c r="D26" s="37" t="s">
        <v>142</v>
      </c>
      <c r="E26" s="39" t="s">
        <v>36</v>
      </c>
      <c r="F26" s="37" t="s">
        <v>29</v>
      </c>
      <c r="G26" s="59"/>
    </row>
    <row r="27" spans="2:7" ht="15.75" thickBot="1">
      <c r="B27" s="47"/>
      <c r="C27" s="37" t="s">
        <v>39</v>
      </c>
      <c r="D27" s="37" t="s">
        <v>40</v>
      </c>
      <c r="E27" s="40" t="s">
        <v>41</v>
      </c>
      <c r="F27" s="37" t="s">
        <v>42</v>
      </c>
      <c r="G27" s="59"/>
    </row>
    <row r="28" spans="2:7" ht="13.5" customHeight="1" thickBot="1">
      <c r="B28" s="47"/>
      <c r="C28" s="37" t="s">
        <v>52</v>
      </c>
      <c r="D28" s="37" t="s">
        <v>16</v>
      </c>
      <c r="E28" s="37" t="s">
        <v>53</v>
      </c>
      <c r="F28" s="37" t="s">
        <v>54</v>
      </c>
      <c r="G28" s="59"/>
    </row>
    <row r="29" spans="2:7" ht="13.5" customHeight="1" thickBot="1">
      <c r="B29" s="47"/>
      <c r="C29" s="37" t="s">
        <v>66</v>
      </c>
      <c r="D29" s="37" t="s">
        <v>16</v>
      </c>
      <c r="E29" s="37" t="s">
        <v>67</v>
      </c>
      <c r="F29" s="37" t="s">
        <v>29</v>
      </c>
      <c r="G29" s="59"/>
    </row>
    <row r="30" spans="2:7" ht="13.5" customHeight="1" thickBot="1">
      <c r="B30" s="47"/>
      <c r="C30" s="37" t="s">
        <v>72</v>
      </c>
      <c r="D30" s="37" t="s">
        <v>16</v>
      </c>
      <c r="E30" s="37" t="s">
        <v>73</v>
      </c>
      <c r="F30" s="37" t="s">
        <v>18</v>
      </c>
      <c r="G30" s="59"/>
    </row>
    <row r="31" spans="2:7" ht="13.5" customHeight="1" thickBot="1">
      <c r="B31" s="47"/>
      <c r="C31" s="37" t="s">
        <v>74</v>
      </c>
      <c r="D31" s="37" t="s">
        <v>16</v>
      </c>
      <c r="E31" s="37" t="s">
        <v>75</v>
      </c>
      <c r="F31" s="37" t="s">
        <v>27</v>
      </c>
      <c r="G31" s="59"/>
    </row>
    <row r="32" spans="2:7" ht="13.5" customHeight="1" thickBot="1">
      <c r="B32" s="47"/>
      <c r="C32" s="37" t="s">
        <v>84</v>
      </c>
      <c r="D32" s="37" t="s">
        <v>49</v>
      </c>
      <c r="E32" s="37" t="s">
        <v>85</v>
      </c>
      <c r="F32" s="37" t="s">
        <v>26</v>
      </c>
      <c r="G32" s="59"/>
    </row>
    <row r="33" spans="2:7" ht="13.5" customHeight="1" thickBot="1">
      <c r="B33" s="47"/>
      <c r="C33" s="37" t="s">
        <v>86</v>
      </c>
      <c r="D33" s="37" t="s">
        <v>16</v>
      </c>
      <c r="E33" s="37" t="s">
        <v>87</v>
      </c>
      <c r="F33" s="37" t="s">
        <v>29</v>
      </c>
      <c r="G33" s="59"/>
    </row>
    <row r="34" spans="2:7" ht="15.75" thickBot="1">
      <c r="B34" s="47"/>
      <c r="C34" s="37" t="s">
        <v>88</v>
      </c>
      <c r="D34" s="37" t="s">
        <v>16</v>
      </c>
      <c r="E34" s="40" t="s">
        <v>89</v>
      </c>
      <c r="F34" s="37" t="s">
        <v>90</v>
      </c>
      <c r="G34" s="59"/>
    </row>
    <row r="35" spans="2:7" ht="15" customHeight="1" thickBot="1">
      <c r="B35" s="47"/>
      <c r="C35" s="37" t="s">
        <v>91</v>
      </c>
      <c r="D35" s="37" t="s">
        <v>128</v>
      </c>
      <c r="E35" s="39" t="s">
        <v>140</v>
      </c>
      <c r="F35" s="37" t="s">
        <v>42</v>
      </c>
      <c r="G35" s="59"/>
    </row>
    <row r="36" spans="2:7" ht="13.5" customHeight="1" thickBot="1">
      <c r="B36" s="47"/>
      <c r="C36" s="37" t="s">
        <v>91</v>
      </c>
      <c r="D36" s="37" t="s">
        <v>12</v>
      </c>
      <c r="E36" s="37" t="s">
        <v>92</v>
      </c>
      <c r="F36" s="37" t="s">
        <v>26</v>
      </c>
      <c r="G36" s="59"/>
    </row>
    <row r="37" spans="2:7" ht="13.5" customHeight="1" thickBot="1">
      <c r="B37" s="47"/>
      <c r="C37" s="37" t="s">
        <v>110</v>
      </c>
      <c r="D37" s="37" t="s">
        <v>16</v>
      </c>
      <c r="E37" s="37" t="s">
        <v>111</v>
      </c>
      <c r="F37" s="37" t="s">
        <v>33</v>
      </c>
      <c r="G37" s="59"/>
    </row>
    <row r="38" spans="2:7" ht="13.5" thickBot="1">
      <c r="B38" s="47"/>
      <c r="C38" s="37" t="s">
        <v>115</v>
      </c>
      <c r="D38" s="37" t="s">
        <v>12</v>
      </c>
      <c r="E38" s="37" t="s">
        <v>116</v>
      </c>
      <c r="F38" s="37" t="s">
        <v>81</v>
      </c>
      <c r="G38" s="59"/>
    </row>
    <row r="39" spans="2:7" ht="13.5" thickBot="1">
      <c r="B39" s="47"/>
      <c r="C39" s="37" t="s">
        <v>121</v>
      </c>
      <c r="D39" s="37" t="s">
        <v>16</v>
      </c>
      <c r="E39" s="37" t="s">
        <v>122</v>
      </c>
      <c r="F39" s="37" t="s">
        <v>91</v>
      </c>
      <c r="G39" s="60"/>
    </row>
    <row r="40" spans="2:7" ht="15.75" customHeight="1" thickBot="1">
      <c r="B40" s="47" t="s">
        <v>10</v>
      </c>
      <c r="C40" s="37" t="s">
        <v>64</v>
      </c>
      <c r="D40" s="37" t="s">
        <v>12</v>
      </c>
      <c r="E40" s="37" t="s">
        <v>65</v>
      </c>
      <c r="F40" s="37" t="s">
        <v>18</v>
      </c>
      <c r="G40" s="49">
        <v>5.39</v>
      </c>
    </row>
    <row r="41" spans="2:7" ht="13.5" thickBot="1">
      <c r="B41" s="47"/>
      <c r="C41" s="37" t="s">
        <v>96</v>
      </c>
      <c r="D41" s="37" t="s">
        <v>16</v>
      </c>
      <c r="E41" s="37" t="s">
        <v>97</v>
      </c>
      <c r="F41" s="37" t="s">
        <v>33</v>
      </c>
      <c r="G41" s="49"/>
    </row>
    <row r="42" spans="2:7" ht="13.5" thickBot="1">
      <c r="B42" s="47"/>
      <c r="C42" s="37" t="s">
        <v>104</v>
      </c>
      <c r="D42" s="37" t="s">
        <v>16</v>
      </c>
      <c r="E42" s="37" t="s">
        <v>105</v>
      </c>
      <c r="F42" s="37" t="s">
        <v>18</v>
      </c>
      <c r="G42" s="49"/>
    </row>
    <row r="43" spans="2:7" ht="13.5" thickBot="1">
      <c r="B43" s="47"/>
      <c r="C43" s="37" t="s">
        <v>117</v>
      </c>
      <c r="D43" s="37" t="s">
        <v>12</v>
      </c>
      <c r="E43" s="37" t="s">
        <v>118</v>
      </c>
      <c r="F43" s="37" t="s">
        <v>119</v>
      </c>
      <c r="G43" s="49"/>
    </row>
  </sheetData>
  <mergeCells count="6">
    <mergeCell ref="B7:B21"/>
    <mergeCell ref="G7:G21"/>
    <mergeCell ref="G40:G43"/>
    <mergeCell ref="B40:B43"/>
    <mergeCell ref="B22:B39"/>
    <mergeCell ref="G22:G3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93C0-F704-4866-9FDB-D3ED55FCAC5D}">
  <dimension ref="A1"/>
  <sheetViews>
    <sheetView workbookViewId="0">
      <selection activeCell="H12" sqref="H12"/>
    </sheetView>
  </sheetViews>
  <sheetFormatPr defaultRowHeight="12.7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Geral </vt:lpstr>
      <vt:lpstr>Planilha2</vt:lpstr>
      <vt:lpstr>Gráfico </vt:lpstr>
      <vt:lpstr>Tabelas </vt:lpstr>
      <vt:lpstr>Mais em conta </vt:lpstr>
      <vt:lpstr>Mapa Melhores preços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Tiago</cp:lastModifiedBy>
  <dcterms:modified xsi:type="dcterms:W3CDTF">2022-09-07T16:25:40Z</dcterms:modified>
</cp:coreProperties>
</file>